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30"/>
  <workbookPr codeName="Ten_skoroszyt" defaultThemeVersion="166925"/>
  <mc:AlternateContent xmlns:mc="http://schemas.openxmlformats.org/markup-compatibility/2006">
    <mc:Choice Requires="x15">
      <x15ac:absPath xmlns:x15ac="http://schemas.microsoft.com/office/spreadsheetml/2010/11/ac" url="C:\Users\jacek\Documents\WC_2022\"/>
    </mc:Choice>
  </mc:AlternateContent>
  <xr:revisionPtr revIDLastSave="0" documentId="13_ncr:1_{17DF7129-AB2F-4DE3-B0AC-F902FD23ED04}" xr6:coauthVersionLast="47" xr6:coauthVersionMax="47" xr10:uidLastSave="{00000000-0000-0000-0000-000000000000}"/>
  <workbookProtection workbookAlgorithmName="SHA-512" workbookHashValue="pDZdrDS1PPkko3LabphVmYTwUbPk0vCjN/9WVg5worc9Y17292eWqJ0EKUW5Cv2yw76GyDABKsOCz0F3wvTKUg==" workbookSaltValue="8jk0zIe/Bhu9xFBf6cQbnQ==" workbookSpinCount="100000" lockStructure="1"/>
  <bookViews>
    <workbookView xWindow="-98" yWindow="-98" windowWidth="20715" windowHeight="13155" xr2:uid="{00000000-000D-0000-FFFF-FFFF00000000}"/>
  </bookViews>
  <sheets>
    <sheet name="Info" sheetId="17" r:id="rId1"/>
    <sheet name="Dashboard" sheetId="12" r:id="rId2"/>
    <sheet name="Schedule" sheetId="19" r:id="rId3"/>
    <sheet name="01" sheetId="1" r:id="rId4"/>
    <sheet name="02" sheetId="13" r:id="rId5"/>
    <sheet name="03" sheetId="14" r:id="rId6"/>
    <sheet name="04" sheetId="15" r:id="rId7"/>
    <sheet name="05" sheetId="16" r:id="rId8"/>
    <sheet name="SET" sheetId="7" state="hidden" r:id="rId9"/>
  </sheets>
  <definedNames>
    <definedName name="_xlnm._FilterDatabase" localSheetId="1" hidden="1">Dashboard!$C$6:$K$6</definedName>
    <definedName name="DaneZewnętrzne_1" localSheetId="2" hidden="1">Schedule!$A$3:$G$67</definedName>
    <definedName name="fav">INDEX(PlayersList,Dashboard!$J$4)</definedName>
    <definedName name="PlayersList">Dashboard!$D$7:$D$11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1" i="13" l="1"/>
  <c r="I11" i="13" s="1"/>
  <c r="H12" i="13"/>
  <c r="I12" i="13" s="1"/>
  <c r="H19" i="13"/>
  <c r="I19" i="13" s="1"/>
  <c r="H20" i="13"/>
  <c r="I20" i="13" s="1"/>
  <c r="H27" i="13"/>
  <c r="I27" i="13" s="1"/>
  <c r="H28" i="13"/>
  <c r="I28" i="13" s="1"/>
  <c r="H35" i="13"/>
  <c r="I35" i="13" s="1"/>
  <c r="H36" i="13"/>
  <c r="I36" i="13" s="1"/>
  <c r="H43" i="13"/>
  <c r="I43" i="13" s="1"/>
  <c r="H44" i="13"/>
  <c r="I44" i="13" s="1"/>
  <c r="H51" i="13"/>
  <c r="I51" i="13" s="1"/>
  <c r="H52" i="13"/>
  <c r="I52" i="13" s="1"/>
  <c r="H59" i="13"/>
  <c r="I59" i="13" s="1"/>
  <c r="H60" i="13"/>
  <c r="I60" i="13" s="1"/>
  <c r="H67" i="13"/>
  <c r="I67" i="13" s="1"/>
  <c r="H5" i="1"/>
  <c r="I5" i="1" s="1"/>
  <c r="H12" i="1"/>
  <c r="I12" i="1" s="1"/>
  <c r="H13" i="1"/>
  <c r="I13" i="1" s="1"/>
  <c r="H20" i="1"/>
  <c r="I20" i="1" s="1"/>
  <c r="H21" i="1"/>
  <c r="I21" i="1" s="1"/>
  <c r="H28" i="1"/>
  <c r="I28" i="1" s="1"/>
  <c r="H29" i="1"/>
  <c r="I29" i="1" s="1"/>
  <c r="H36" i="1"/>
  <c r="I36" i="1" s="1"/>
  <c r="H37" i="1"/>
  <c r="I37" i="1" s="1"/>
  <c r="H44" i="1"/>
  <c r="I44" i="1" s="1"/>
  <c r="H45" i="1"/>
  <c r="I45" i="1" s="1"/>
  <c r="H52" i="1"/>
  <c r="I52" i="1" s="1"/>
  <c r="H53" i="1"/>
  <c r="I53" i="1" s="1"/>
  <c r="H60" i="1"/>
  <c r="I60" i="1" s="1"/>
  <c r="H61" i="1"/>
  <c r="I61" i="1" s="1"/>
  <c r="H12" i="14"/>
  <c r="I12" i="14" s="1"/>
  <c r="H20" i="14"/>
  <c r="I20" i="14" s="1"/>
  <c r="H28" i="14"/>
  <c r="I28" i="14" s="1"/>
  <c r="H36" i="14"/>
  <c r="I36" i="14" s="1"/>
  <c r="H44" i="14"/>
  <c r="I44" i="14" s="1"/>
  <c r="H52" i="14"/>
  <c r="I52" i="14" s="1"/>
  <c r="H60" i="14"/>
  <c r="I60" i="14" s="1"/>
  <c r="H8" i="16"/>
  <c r="I8" i="16" s="1"/>
  <c r="H15" i="16"/>
  <c r="H16" i="16"/>
  <c r="I16" i="16" s="1"/>
  <c r="H34" i="16"/>
  <c r="I34" i="16" s="1"/>
  <c r="H40" i="16"/>
  <c r="I40" i="16" s="1"/>
  <c r="H47" i="16"/>
  <c r="H48" i="16"/>
  <c r="I48" i="16" s="1"/>
  <c r="H66" i="16"/>
  <c r="I66" i="16" s="1"/>
  <c r="H8" i="15"/>
  <c r="I8" i="15" s="1"/>
  <c r="H12" i="15"/>
  <c r="I12" i="15" s="1"/>
  <c r="H15" i="15"/>
  <c r="I15" i="15" s="1"/>
  <c r="H20" i="15"/>
  <c r="I20" i="15" s="1"/>
  <c r="H23" i="15"/>
  <c r="I23" i="15" s="1"/>
  <c r="H36" i="15"/>
  <c r="I36" i="15" s="1"/>
  <c r="H41" i="15"/>
  <c r="H57" i="15"/>
  <c r="I57" i="15" s="1"/>
  <c r="H5" i="13"/>
  <c r="I5" i="13" s="1"/>
  <c r="H6" i="13"/>
  <c r="I6" i="13" s="1"/>
  <c r="H7" i="13"/>
  <c r="I7" i="13" s="1"/>
  <c r="H8" i="13"/>
  <c r="I8" i="13" s="1"/>
  <c r="H9" i="13"/>
  <c r="I9" i="13" s="1"/>
  <c r="H10" i="13"/>
  <c r="I10" i="13" s="1"/>
  <c r="H13" i="13"/>
  <c r="I13" i="13" s="1"/>
  <c r="H14" i="13"/>
  <c r="I14" i="13" s="1"/>
  <c r="H15" i="13"/>
  <c r="I15" i="13" s="1"/>
  <c r="H16" i="13"/>
  <c r="I16" i="13" s="1"/>
  <c r="H17" i="13"/>
  <c r="I17" i="13" s="1"/>
  <c r="H18" i="13"/>
  <c r="I18" i="13" s="1"/>
  <c r="H21" i="13"/>
  <c r="I21" i="13" s="1"/>
  <c r="H22" i="13"/>
  <c r="I22" i="13" s="1"/>
  <c r="H23" i="13"/>
  <c r="I23" i="13" s="1"/>
  <c r="H24" i="13"/>
  <c r="I24" i="13" s="1"/>
  <c r="H25" i="13"/>
  <c r="I25" i="13" s="1"/>
  <c r="H26" i="13"/>
  <c r="I26" i="13" s="1"/>
  <c r="H29" i="13"/>
  <c r="I29" i="13" s="1"/>
  <c r="H30" i="13"/>
  <c r="I30" i="13" s="1"/>
  <c r="H31" i="13"/>
  <c r="I31" i="13" s="1"/>
  <c r="H32" i="13"/>
  <c r="I32" i="13" s="1"/>
  <c r="H33" i="13"/>
  <c r="I33" i="13" s="1"/>
  <c r="H34" i="13"/>
  <c r="I34" i="13" s="1"/>
  <c r="H37" i="13"/>
  <c r="I37" i="13" s="1"/>
  <c r="H38" i="13"/>
  <c r="I38" i="13" s="1"/>
  <c r="H39" i="13"/>
  <c r="I39" i="13" s="1"/>
  <c r="H40" i="13"/>
  <c r="I40" i="13" s="1"/>
  <c r="H41" i="13"/>
  <c r="I41" i="13" s="1"/>
  <c r="H42" i="13"/>
  <c r="I42" i="13" s="1"/>
  <c r="H45" i="13"/>
  <c r="I45" i="13" s="1"/>
  <c r="H46" i="13"/>
  <c r="I46" i="13" s="1"/>
  <c r="H47" i="13"/>
  <c r="I47" i="13" s="1"/>
  <c r="H48" i="13"/>
  <c r="I48" i="13" s="1"/>
  <c r="H49" i="13"/>
  <c r="I49" i="13" s="1"/>
  <c r="H50" i="13"/>
  <c r="I50" i="13" s="1"/>
  <c r="H53" i="13"/>
  <c r="I53" i="13" s="1"/>
  <c r="H54" i="13"/>
  <c r="I54" i="13" s="1"/>
  <c r="H55" i="13"/>
  <c r="I55" i="13" s="1"/>
  <c r="H56" i="13"/>
  <c r="I56" i="13" s="1"/>
  <c r="H57" i="13"/>
  <c r="I57" i="13" s="1"/>
  <c r="H58" i="13"/>
  <c r="I58" i="13" s="1"/>
  <c r="H61" i="13"/>
  <c r="I61" i="13" s="1"/>
  <c r="H62" i="13"/>
  <c r="I62" i="13" s="1"/>
  <c r="H63" i="13"/>
  <c r="I63" i="13" s="1"/>
  <c r="H64" i="13"/>
  <c r="I64" i="13" s="1"/>
  <c r="H65" i="13"/>
  <c r="I65" i="13" s="1"/>
  <c r="H66" i="13"/>
  <c r="H5" i="14"/>
  <c r="I5" i="14" s="1"/>
  <c r="H6" i="14"/>
  <c r="H7" i="14"/>
  <c r="I7" i="14" s="1"/>
  <c r="H8" i="14"/>
  <c r="I8" i="14" s="1"/>
  <c r="H9" i="14"/>
  <c r="I9" i="14" s="1"/>
  <c r="H10" i="14"/>
  <c r="H11" i="14"/>
  <c r="I11" i="14" s="1"/>
  <c r="H13" i="14"/>
  <c r="I13" i="14" s="1"/>
  <c r="H14" i="14"/>
  <c r="H15" i="14"/>
  <c r="I15" i="14" s="1"/>
  <c r="H16" i="14"/>
  <c r="I16" i="14" s="1"/>
  <c r="H17" i="14"/>
  <c r="I17" i="14" s="1"/>
  <c r="H18" i="14"/>
  <c r="H19" i="14"/>
  <c r="I19" i="14" s="1"/>
  <c r="H21" i="14"/>
  <c r="I21" i="14" s="1"/>
  <c r="H22" i="14"/>
  <c r="H23" i="14"/>
  <c r="I23" i="14" s="1"/>
  <c r="H24" i="14"/>
  <c r="I24" i="14" s="1"/>
  <c r="H25" i="14"/>
  <c r="I25" i="14" s="1"/>
  <c r="H26" i="14"/>
  <c r="H27" i="14"/>
  <c r="I27" i="14" s="1"/>
  <c r="H29" i="14"/>
  <c r="I29" i="14" s="1"/>
  <c r="H30" i="14"/>
  <c r="H31" i="14"/>
  <c r="I31" i="14" s="1"/>
  <c r="H32" i="14"/>
  <c r="I32" i="14" s="1"/>
  <c r="H33" i="14"/>
  <c r="I33" i="14" s="1"/>
  <c r="H34" i="14"/>
  <c r="H35" i="14"/>
  <c r="I35" i="14" s="1"/>
  <c r="H37" i="14"/>
  <c r="I37" i="14" s="1"/>
  <c r="H38" i="14"/>
  <c r="H39" i="14"/>
  <c r="I39" i="14" s="1"/>
  <c r="H40" i="14"/>
  <c r="I40" i="14" s="1"/>
  <c r="H41" i="14"/>
  <c r="I41" i="14" s="1"/>
  <c r="H42" i="14"/>
  <c r="H43" i="14"/>
  <c r="I43" i="14" s="1"/>
  <c r="H45" i="14"/>
  <c r="I45" i="14" s="1"/>
  <c r="H46" i="14"/>
  <c r="H47" i="14"/>
  <c r="I47" i="14" s="1"/>
  <c r="H48" i="14"/>
  <c r="I48" i="14" s="1"/>
  <c r="H49" i="14"/>
  <c r="I49" i="14" s="1"/>
  <c r="H50" i="14"/>
  <c r="H51" i="14"/>
  <c r="I51" i="14" s="1"/>
  <c r="H53" i="14"/>
  <c r="I53" i="14" s="1"/>
  <c r="H54" i="14"/>
  <c r="I54" i="14" s="1"/>
  <c r="H55" i="14"/>
  <c r="H56" i="14"/>
  <c r="H57" i="14"/>
  <c r="I57" i="14" s="1"/>
  <c r="H58" i="14"/>
  <c r="I58" i="14" s="1"/>
  <c r="H59" i="14"/>
  <c r="H61" i="14"/>
  <c r="I61" i="14" s="1"/>
  <c r="H62" i="14"/>
  <c r="I62" i="14" s="1"/>
  <c r="H63" i="14"/>
  <c r="H64" i="14"/>
  <c r="H65" i="14"/>
  <c r="I65" i="14"/>
  <c r="H66" i="14"/>
  <c r="I66" i="14" s="1"/>
  <c r="H67" i="14"/>
  <c r="I67" i="14" s="1"/>
  <c r="H5" i="15"/>
  <c r="I5" i="15" s="1"/>
  <c r="H6" i="15"/>
  <c r="I6" i="15" s="1"/>
  <c r="H7" i="15"/>
  <c r="I7" i="15" s="1"/>
  <c r="H9" i="15"/>
  <c r="H10" i="15"/>
  <c r="I10" i="15" s="1"/>
  <c r="H11" i="15"/>
  <c r="I11" i="15" s="1"/>
  <c r="H13" i="15"/>
  <c r="I13" i="15" s="1"/>
  <c r="H14" i="15"/>
  <c r="I14" i="15" s="1"/>
  <c r="H16" i="15"/>
  <c r="I16" i="15" s="1"/>
  <c r="H17" i="15"/>
  <c r="H18" i="15"/>
  <c r="I18" i="15" s="1"/>
  <c r="H19" i="15"/>
  <c r="I19" i="15" s="1"/>
  <c r="H21" i="15"/>
  <c r="I21" i="15" s="1"/>
  <c r="H22" i="15"/>
  <c r="I22" i="15" s="1"/>
  <c r="H24" i="15"/>
  <c r="I24" i="15" s="1"/>
  <c r="H25" i="15"/>
  <c r="H26" i="15"/>
  <c r="I26" i="15" s="1"/>
  <c r="H27" i="15"/>
  <c r="I27" i="15" s="1"/>
  <c r="H28" i="15"/>
  <c r="I28" i="15" s="1"/>
  <c r="H29" i="15"/>
  <c r="I29" i="15" s="1"/>
  <c r="H30" i="15"/>
  <c r="I30" i="15"/>
  <c r="H31" i="15"/>
  <c r="I31" i="15" s="1"/>
  <c r="H32" i="15"/>
  <c r="I32" i="15" s="1"/>
  <c r="H33" i="15"/>
  <c r="H34" i="15"/>
  <c r="I34" i="15" s="1"/>
  <c r="H35" i="15"/>
  <c r="I35" i="15" s="1"/>
  <c r="H37" i="15"/>
  <c r="I37" i="15" s="1"/>
  <c r="H38" i="15"/>
  <c r="I38" i="15" s="1"/>
  <c r="H39" i="15"/>
  <c r="I39" i="15" s="1"/>
  <c r="H40" i="15"/>
  <c r="I40" i="15" s="1"/>
  <c r="H42" i="15"/>
  <c r="I42" i="15" s="1"/>
  <c r="H43" i="15"/>
  <c r="I43" i="15" s="1"/>
  <c r="H44" i="15"/>
  <c r="I44" i="15" s="1"/>
  <c r="H45" i="15"/>
  <c r="I45" i="15" s="1"/>
  <c r="H46" i="15"/>
  <c r="I46" i="15" s="1"/>
  <c r="H47" i="15"/>
  <c r="I47" i="15" s="1"/>
  <c r="H48" i="15"/>
  <c r="I48" i="15" s="1"/>
  <c r="H49" i="15"/>
  <c r="I49" i="15" s="1"/>
  <c r="H50" i="15"/>
  <c r="H51" i="15"/>
  <c r="I51" i="15" s="1"/>
  <c r="H52" i="15"/>
  <c r="I52" i="15" s="1"/>
  <c r="H53" i="15"/>
  <c r="I53" i="15" s="1"/>
  <c r="H54" i="15"/>
  <c r="H55" i="15"/>
  <c r="I55" i="15" s="1"/>
  <c r="H56" i="15"/>
  <c r="I56" i="15" s="1"/>
  <c r="H58" i="15"/>
  <c r="H59" i="15"/>
  <c r="I59" i="15" s="1"/>
  <c r="H60" i="15"/>
  <c r="I60" i="15" s="1"/>
  <c r="H61" i="15"/>
  <c r="I61" i="15" s="1"/>
  <c r="H62" i="15"/>
  <c r="H63" i="15"/>
  <c r="I63" i="15" s="1"/>
  <c r="H64" i="15"/>
  <c r="I64" i="15" s="1"/>
  <c r="H65" i="15"/>
  <c r="I65" i="15" s="1"/>
  <c r="H66" i="15"/>
  <c r="H67" i="15"/>
  <c r="I67" i="15" s="1"/>
  <c r="H5" i="16"/>
  <c r="I5" i="16" s="1"/>
  <c r="H6" i="16"/>
  <c r="I6" i="16" s="1"/>
  <c r="H7" i="16"/>
  <c r="H9" i="16"/>
  <c r="I9" i="16" s="1"/>
  <c r="H10" i="16"/>
  <c r="I10" i="16" s="1"/>
  <c r="H11" i="16"/>
  <c r="H12" i="16"/>
  <c r="I12" i="16" s="1"/>
  <c r="H13" i="16"/>
  <c r="I13" i="16" s="1"/>
  <c r="H14" i="16"/>
  <c r="I14" i="16" s="1"/>
  <c r="H17" i="16"/>
  <c r="I17" i="16" s="1"/>
  <c r="H18" i="16"/>
  <c r="I18" i="16" s="1"/>
  <c r="H19" i="16"/>
  <c r="H20" i="16"/>
  <c r="I20" i="16" s="1"/>
  <c r="H21" i="16"/>
  <c r="I21" i="16" s="1"/>
  <c r="H22" i="16"/>
  <c r="I22" i="16" s="1"/>
  <c r="H23" i="16"/>
  <c r="H24" i="16"/>
  <c r="I24" i="16" s="1"/>
  <c r="H25" i="16"/>
  <c r="I25" i="16" s="1"/>
  <c r="H26" i="16"/>
  <c r="I26" i="16" s="1"/>
  <c r="H27" i="16"/>
  <c r="H28" i="16"/>
  <c r="I28" i="16" s="1"/>
  <c r="H29" i="16"/>
  <c r="I29" i="16" s="1"/>
  <c r="H30" i="16"/>
  <c r="I30" i="16" s="1"/>
  <c r="H31" i="16"/>
  <c r="H32" i="16"/>
  <c r="I32" i="16" s="1"/>
  <c r="H33" i="16"/>
  <c r="I33" i="16" s="1"/>
  <c r="H35" i="16"/>
  <c r="H36" i="16"/>
  <c r="I36" i="16" s="1"/>
  <c r="H37" i="16"/>
  <c r="I37" i="16" s="1"/>
  <c r="H38" i="16"/>
  <c r="I38" i="16" s="1"/>
  <c r="H39" i="16"/>
  <c r="H41" i="16"/>
  <c r="I41" i="16" s="1"/>
  <c r="H42" i="16"/>
  <c r="I42" i="16" s="1"/>
  <c r="H43" i="16"/>
  <c r="H44" i="16"/>
  <c r="I44" i="16" s="1"/>
  <c r="H45" i="16"/>
  <c r="I45" i="16" s="1"/>
  <c r="H46" i="16"/>
  <c r="I46" i="16" s="1"/>
  <c r="H49" i="16"/>
  <c r="I49" i="16" s="1"/>
  <c r="H50" i="16"/>
  <c r="I50" i="16" s="1"/>
  <c r="H51" i="16"/>
  <c r="H52" i="16"/>
  <c r="I52" i="16" s="1"/>
  <c r="H53" i="16"/>
  <c r="I53" i="16" s="1"/>
  <c r="H54" i="16"/>
  <c r="I54" i="16" s="1"/>
  <c r="H55" i="16"/>
  <c r="H56" i="16"/>
  <c r="I56" i="16" s="1"/>
  <c r="H57" i="16"/>
  <c r="I57" i="16" s="1"/>
  <c r="H58" i="16"/>
  <c r="I58" i="16" s="1"/>
  <c r="H59" i="16"/>
  <c r="H60" i="16"/>
  <c r="I60" i="16" s="1"/>
  <c r="H61" i="16"/>
  <c r="I61" i="16" s="1"/>
  <c r="H62" i="16"/>
  <c r="I62" i="16" s="1"/>
  <c r="H63" i="16"/>
  <c r="I63" i="16" s="1"/>
  <c r="H64" i="16"/>
  <c r="I64" i="16" s="1"/>
  <c r="H65" i="16"/>
  <c r="I65" i="16" s="1"/>
  <c r="H67" i="16"/>
  <c r="I67" i="16" s="1"/>
  <c r="H6" i="1"/>
  <c r="I6" i="1" s="1"/>
  <c r="H7" i="1"/>
  <c r="I7" i="1" s="1"/>
  <c r="H8" i="1"/>
  <c r="I8" i="1" s="1"/>
  <c r="H9" i="1"/>
  <c r="I9" i="1" s="1"/>
  <c r="H10" i="1"/>
  <c r="I10" i="1" s="1"/>
  <c r="H11" i="1"/>
  <c r="I11" i="1" s="1"/>
  <c r="H14" i="1"/>
  <c r="I14" i="1" s="1"/>
  <c r="H15" i="1"/>
  <c r="I15" i="1" s="1"/>
  <c r="H16" i="1"/>
  <c r="I16" i="1" s="1"/>
  <c r="H17" i="1"/>
  <c r="I17" i="1" s="1"/>
  <c r="H18" i="1"/>
  <c r="I18" i="1" s="1"/>
  <c r="H19" i="1"/>
  <c r="I19" i="1" s="1"/>
  <c r="H22" i="1"/>
  <c r="I22" i="1" s="1"/>
  <c r="H23" i="1"/>
  <c r="I23" i="1" s="1"/>
  <c r="H24" i="1"/>
  <c r="I24" i="1" s="1"/>
  <c r="H25" i="1"/>
  <c r="I25" i="1" s="1"/>
  <c r="H26" i="1"/>
  <c r="I26" i="1" s="1"/>
  <c r="H27" i="1"/>
  <c r="I27" i="1" s="1"/>
  <c r="H30" i="1"/>
  <c r="I30" i="1" s="1"/>
  <c r="H31" i="1"/>
  <c r="I31" i="1" s="1"/>
  <c r="H32" i="1"/>
  <c r="H33" i="1"/>
  <c r="I33" i="1" s="1"/>
  <c r="H34" i="1"/>
  <c r="I34" i="1" s="1"/>
  <c r="H35" i="1"/>
  <c r="I35" i="1" s="1"/>
  <c r="H38" i="1"/>
  <c r="I38" i="1" s="1"/>
  <c r="H39" i="1"/>
  <c r="I39" i="1" s="1"/>
  <c r="H40" i="1"/>
  <c r="H41" i="1"/>
  <c r="I41" i="1" s="1"/>
  <c r="H42" i="1"/>
  <c r="I42" i="1" s="1"/>
  <c r="H43" i="1"/>
  <c r="I43" i="1" s="1"/>
  <c r="H46" i="1"/>
  <c r="I46" i="1" s="1"/>
  <c r="H47" i="1"/>
  <c r="I47" i="1" s="1"/>
  <c r="H48" i="1"/>
  <c r="H49" i="1"/>
  <c r="I49" i="1" s="1"/>
  <c r="H50" i="1"/>
  <c r="I50" i="1" s="1"/>
  <c r="H51" i="1"/>
  <c r="I51" i="1" s="1"/>
  <c r="H54" i="1"/>
  <c r="I54" i="1" s="1"/>
  <c r="H55" i="1"/>
  <c r="H56" i="1"/>
  <c r="H57" i="1"/>
  <c r="I57" i="1" s="1"/>
  <c r="H58" i="1"/>
  <c r="I58" i="1" s="1"/>
  <c r="H59" i="1"/>
  <c r="H62" i="1"/>
  <c r="I62" i="1" s="1"/>
  <c r="H63" i="1"/>
  <c r="H64" i="1"/>
  <c r="I64" i="1" s="1"/>
  <c r="H65" i="1"/>
  <c r="I65" i="1" s="1"/>
  <c r="H66" i="1"/>
  <c r="I66" i="1" s="1"/>
  <c r="H67" i="1"/>
  <c r="I67" i="1" s="1"/>
  <c r="H55" i="19"/>
  <c r="I55" i="19" s="1"/>
  <c r="H56" i="19"/>
  <c r="H57" i="19"/>
  <c r="I57" i="19" s="1"/>
  <c r="H58" i="19"/>
  <c r="I58" i="19" s="1"/>
  <c r="H59" i="19"/>
  <c r="I59" i="19" s="1"/>
  <c r="H60" i="19"/>
  <c r="H61" i="19"/>
  <c r="I61" i="19" s="1"/>
  <c r="H62" i="19"/>
  <c r="I62" i="19" s="1"/>
  <c r="H63" i="19"/>
  <c r="I63" i="19" s="1"/>
  <c r="H64" i="19"/>
  <c r="I64" i="19" s="1"/>
  <c r="H65" i="19"/>
  <c r="I65" i="19" s="1"/>
  <c r="H66" i="19"/>
  <c r="I66" i="19" s="1"/>
  <c r="H67" i="19"/>
  <c r="I67" i="19" s="1"/>
  <c r="H54" i="19"/>
  <c r="I54" i="19" s="1"/>
  <c r="H53" i="19"/>
  <c r="I53" i="19" s="1"/>
  <c r="H52" i="19"/>
  <c r="I52" i="19" s="1"/>
  <c r="H51" i="19"/>
  <c r="I51" i="19" s="1"/>
  <c r="H50" i="19"/>
  <c r="I50" i="19" s="1"/>
  <c r="H49" i="19"/>
  <c r="I49" i="19" s="1"/>
  <c r="H48" i="19"/>
  <c r="I48" i="19" s="1"/>
  <c r="H47" i="19"/>
  <c r="I47" i="19" s="1"/>
  <c r="H46" i="19"/>
  <c r="I46" i="19" s="1"/>
  <c r="H45" i="19"/>
  <c r="I45" i="19" s="1"/>
  <c r="H44" i="19"/>
  <c r="I44" i="19" s="1"/>
  <c r="H43" i="19"/>
  <c r="I43" i="19" s="1"/>
  <c r="H42" i="19"/>
  <c r="I42" i="19" s="1"/>
  <c r="H41" i="19"/>
  <c r="I41" i="19" s="1"/>
  <c r="H40" i="19"/>
  <c r="I40" i="19" s="1"/>
  <c r="H39" i="19"/>
  <c r="I39" i="19" s="1"/>
  <c r="H38" i="19"/>
  <c r="I38" i="19" s="1"/>
  <c r="H37" i="19"/>
  <c r="I37" i="19" s="1"/>
  <c r="H36" i="19"/>
  <c r="I36" i="19" s="1"/>
  <c r="H35" i="19"/>
  <c r="I35" i="19" s="1"/>
  <c r="H34" i="19"/>
  <c r="I34" i="19" s="1"/>
  <c r="H33" i="19"/>
  <c r="I33" i="19" s="1"/>
  <c r="H32" i="19"/>
  <c r="I32" i="19" s="1"/>
  <c r="H31" i="19"/>
  <c r="H30" i="19"/>
  <c r="I30" i="19" s="1"/>
  <c r="H29" i="19"/>
  <c r="I29" i="19" s="1"/>
  <c r="H28" i="19"/>
  <c r="I28" i="19" s="1"/>
  <c r="H27" i="19"/>
  <c r="H26" i="19"/>
  <c r="I26" i="19" s="1"/>
  <c r="H25" i="19"/>
  <c r="I25" i="19" s="1"/>
  <c r="H24" i="19"/>
  <c r="I24" i="19" s="1"/>
  <c r="H23" i="19"/>
  <c r="H22" i="19"/>
  <c r="I22" i="19" s="1"/>
  <c r="H21" i="19"/>
  <c r="I21" i="19" s="1"/>
  <c r="H20" i="19"/>
  <c r="I20" i="19" s="1"/>
  <c r="H19" i="19"/>
  <c r="H18" i="19"/>
  <c r="I18" i="19" s="1"/>
  <c r="H17" i="19"/>
  <c r="I17" i="19" s="1"/>
  <c r="H16" i="19"/>
  <c r="I16" i="19" s="1"/>
  <c r="H15" i="19"/>
  <c r="H14" i="19"/>
  <c r="I14" i="19" s="1"/>
  <c r="H13" i="19"/>
  <c r="I13" i="19" s="1"/>
  <c r="H12" i="19"/>
  <c r="I12" i="19" s="1"/>
  <c r="H11" i="19"/>
  <c r="H10" i="19"/>
  <c r="I10" i="19" s="1"/>
  <c r="H9" i="19"/>
  <c r="I9" i="19" s="1"/>
  <c r="H8" i="19"/>
  <c r="I8" i="19" s="1"/>
  <c r="H7" i="19"/>
  <c r="H6" i="19"/>
  <c r="I6" i="19" s="1"/>
  <c r="H5" i="19"/>
  <c r="I5" i="19" s="1"/>
  <c r="H4" i="19"/>
  <c r="I4" i="19" s="1"/>
  <c r="D12" i="7"/>
  <c r="E12" i="7"/>
  <c r="D13" i="7"/>
  <c r="E13" i="7"/>
  <c r="D14" i="7"/>
  <c r="E14" i="7"/>
  <c r="D15" i="7"/>
  <c r="E15" i="7"/>
  <c r="D16" i="7"/>
  <c r="E16" i="7"/>
  <c r="D17" i="7"/>
  <c r="E17" i="7"/>
  <c r="D18" i="7"/>
  <c r="E18" i="7"/>
  <c r="D19" i="7"/>
  <c r="E19" i="7"/>
  <c r="D20" i="7"/>
  <c r="E20" i="7"/>
  <c r="D21" i="7"/>
  <c r="E21" i="7"/>
  <c r="D22" i="7"/>
  <c r="E22" i="7"/>
  <c r="D23" i="7"/>
  <c r="E23" i="7"/>
  <c r="D24" i="7"/>
  <c r="E24" i="7"/>
  <c r="D25" i="7"/>
  <c r="E25" i="7"/>
  <c r="D26" i="7"/>
  <c r="E26" i="7"/>
  <c r="D27" i="7"/>
  <c r="E27" i="7"/>
  <c r="D28" i="7"/>
  <c r="E28" i="7"/>
  <c r="D29" i="7"/>
  <c r="E29" i="7"/>
  <c r="D30" i="7"/>
  <c r="E30" i="7"/>
  <c r="D31" i="7"/>
  <c r="E31" i="7"/>
  <c r="D32" i="7"/>
  <c r="E32" i="7"/>
  <c r="D33" i="7"/>
  <c r="E33" i="7"/>
  <c r="D34" i="7"/>
  <c r="E34" i="7"/>
  <c r="D35" i="7"/>
  <c r="E35" i="7"/>
  <c r="D36" i="7"/>
  <c r="E36" i="7"/>
  <c r="D37" i="7"/>
  <c r="E37" i="7"/>
  <c r="D38" i="7"/>
  <c r="E38" i="7"/>
  <c r="D39" i="7"/>
  <c r="E39" i="7"/>
  <c r="D40" i="7"/>
  <c r="E40" i="7"/>
  <c r="D41" i="7"/>
  <c r="E41" i="7"/>
  <c r="D42" i="7"/>
  <c r="E42" i="7"/>
  <c r="D43" i="7"/>
  <c r="E43" i="7"/>
  <c r="D44" i="7"/>
  <c r="E44" i="7"/>
  <c r="D45" i="7"/>
  <c r="E45" i="7"/>
  <c r="D46" i="7"/>
  <c r="E46" i="7"/>
  <c r="D47" i="7"/>
  <c r="E47" i="7"/>
  <c r="D48" i="7"/>
  <c r="E48" i="7"/>
  <c r="D49" i="7"/>
  <c r="E49" i="7"/>
  <c r="D50" i="7"/>
  <c r="E50" i="7"/>
  <c r="D51" i="7"/>
  <c r="E51" i="7"/>
  <c r="D52" i="7"/>
  <c r="E52" i="7"/>
  <c r="D53" i="7"/>
  <c r="E53" i="7"/>
  <c r="D54" i="7"/>
  <c r="E54" i="7"/>
  <c r="D55" i="7"/>
  <c r="E55" i="7"/>
  <c r="D56" i="7"/>
  <c r="E56" i="7"/>
  <c r="D57" i="7"/>
  <c r="E57" i="7"/>
  <c r="D58" i="7"/>
  <c r="E58" i="7"/>
  <c r="D59" i="7"/>
  <c r="E59" i="7"/>
  <c r="D60" i="7"/>
  <c r="E60" i="7"/>
  <c r="D61" i="7"/>
  <c r="E61" i="7"/>
  <c r="D62" i="7"/>
  <c r="E62" i="7"/>
  <c r="D63" i="7"/>
  <c r="E63" i="7"/>
  <c r="D64" i="7"/>
  <c r="E64" i="7"/>
  <c r="D65" i="7"/>
  <c r="E65" i="7"/>
  <c r="D66" i="7"/>
  <c r="E66" i="7"/>
  <c r="D67" i="7"/>
  <c r="E67" i="7"/>
  <c r="D68" i="7"/>
  <c r="E68" i="7"/>
  <c r="D69" i="7"/>
  <c r="E69" i="7"/>
  <c r="D70" i="7"/>
  <c r="E70" i="7"/>
  <c r="D71" i="7"/>
  <c r="E71" i="7"/>
  <c r="D72" i="7"/>
  <c r="E72" i="7"/>
  <c r="D73" i="7"/>
  <c r="E73" i="7"/>
  <c r="D74" i="7"/>
  <c r="E74" i="7"/>
  <c r="E11" i="7"/>
  <c r="D11" i="7"/>
  <c r="D55" i="13"/>
  <c r="E55" i="13"/>
  <c r="D56" i="13"/>
  <c r="E56" i="13"/>
  <c r="D57" i="13"/>
  <c r="E57" i="13"/>
  <c r="D58" i="13"/>
  <c r="E58" i="13"/>
  <c r="D59" i="13"/>
  <c r="E59" i="13"/>
  <c r="D60" i="13"/>
  <c r="E60" i="13"/>
  <c r="D61" i="13"/>
  <c r="E61" i="13"/>
  <c r="D62" i="13"/>
  <c r="E62" i="13"/>
  <c r="D63" i="13"/>
  <c r="E63" i="13"/>
  <c r="D64" i="13"/>
  <c r="E64" i="13"/>
  <c r="D65" i="13"/>
  <c r="E65" i="13"/>
  <c r="D66" i="13"/>
  <c r="E66" i="13"/>
  <c r="D67" i="13"/>
  <c r="E67" i="13"/>
  <c r="D55" i="14"/>
  <c r="E55" i="14"/>
  <c r="D56" i="14"/>
  <c r="E56" i="14"/>
  <c r="D57" i="14"/>
  <c r="E57" i="14"/>
  <c r="D58" i="14"/>
  <c r="E58" i="14"/>
  <c r="D59" i="14"/>
  <c r="E59" i="14"/>
  <c r="D60" i="14"/>
  <c r="E60" i="14"/>
  <c r="D61" i="14"/>
  <c r="E61" i="14"/>
  <c r="D62" i="14"/>
  <c r="E62" i="14"/>
  <c r="D63" i="14"/>
  <c r="E63" i="14"/>
  <c r="D64" i="14"/>
  <c r="E64" i="14"/>
  <c r="D65" i="14"/>
  <c r="E65" i="14"/>
  <c r="D66" i="14"/>
  <c r="E66" i="14"/>
  <c r="D67" i="14"/>
  <c r="E67" i="14"/>
  <c r="D55" i="15"/>
  <c r="E55" i="15"/>
  <c r="D56" i="15"/>
  <c r="E56" i="15"/>
  <c r="D57" i="15"/>
  <c r="E57" i="15"/>
  <c r="D58" i="15"/>
  <c r="E58" i="15"/>
  <c r="D59" i="15"/>
  <c r="E59" i="15"/>
  <c r="D60" i="15"/>
  <c r="E60" i="15"/>
  <c r="D61" i="15"/>
  <c r="E61" i="15"/>
  <c r="D62" i="15"/>
  <c r="E62" i="15"/>
  <c r="D63" i="15"/>
  <c r="E63" i="15"/>
  <c r="D64" i="15"/>
  <c r="E64" i="15"/>
  <c r="D65" i="15"/>
  <c r="E65" i="15"/>
  <c r="D66" i="15"/>
  <c r="E66" i="15"/>
  <c r="D67" i="15"/>
  <c r="E67" i="15"/>
  <c r="D55" i="16"/>
  <c r="E55" i="16"/>
  <c r="D56" i="16"/>
  <c r="E56" i="16"/>
  <c r="D57" i="16"/>
  <c r="E57" i="16"/>
  <c r="D58" i="16"/>
  <c r="E58" i="16"/>
  <c r="D59" i="16"/>
  <c r="E59" i="16"/>
  <c r="D60" i="16"/>
  <c r="E60" i="16"/>
  <c r="D61" i="16"/>
  <c r="E61" i="16"/>
  <c r="D62" i="16"/>
  <c r="E62" i="16"/>
  <c r="D63" i="16"/>
  <c r="E63" i="16"/>
  <c r="D64" i="16"/>
  <c r="E64" i="16"/>
  <c r="D65" i="16"/>
  <c r="E65" i="16"/>
  <c r="D66" i="16"/>
  <c r="E66" i="16"/>
  <c r="D67" i="16"/>
  <c r="E67" i="16"/>
  <c r="D55" i="1"/>
  <c r="E55" i="1"/>
  <c r="D56" i="1"/>
  <c r="E56" i="1"/>
  <c r="D57" i="1"/>
  <c r="E57" i="1"/>
  <c r="D58" i="1"/>
  <c r="E58" i="1"/>
  <c r="D59" i="1"/>
  <c r="E59" i="1"/>
  <c r="D60" i="1"/>
  <c r="E60" i="1"/>
  <c r="D61" i="1"/>
  <c r="E61" i="1"/>
  <c r="D62" i="1"/>
  <c r="E62" i="1"/>
  <c r="D63" i="1"/>
  <c r="E63" i="1"/>
  <c r="D64" i="1"/>
  <c r="E64" i="1"/>
  <c r="D65" i="1"/>
  <c r="E65" i="1"/>
  <c r="D66" i="1"/>
  <c r="E66" i="1"/>
  <c r="D67" i="1"/>
  <c r="E67" i="1"/>
  <c r="D5" i="13"/>
  <c r="E5" i="13"/>
  <c r="D6" i="13"/>
  <c r="E6" i="13"/>
  <c r="D7" i="13"/>
  <c r="E7" i="13"/>
  <c r="D8" i="13"/>
  <c r="E8" i="13"/>
  <c r="D9" i="13"/>
  <c r="E9" i="13"/>
  <c r="D10" i="13"/>
  <c r="E10" i="13"/>
  <c r="D11" i="13"/>
  <c r="E11" i="13"/>
  <c r="D12" i="13"/>
  <c r="E12" i="13"/>
  <c r="D13" i="13"/>
  <c r="E13" i="13"/>
  <c r="D14" i="13"/>
  <c r="E14" i="13"/>
  <c r="D15" i="13"/>
  <c r="E15" i="13"/>
  <c r="D16" i="13"/>
  <c r="E16" i="13"/>
  <c r="D17" i="13"/>
  <c r="E17" i="13"/>
  <c r="D18" i="13"/>
  <c r="E18" i="13"/>
  <c r="D19" i="13"/>
  <c r="E19" i="13"/>
  <c r="D20" i="13"/>
  <c r="E20" i="13"/>
  <c r="D21" i="13"/>
  <c r="E21" i="13"/>
  <c r="D22" i="13"/>
  <c r="E22" i="13"/>
  <c r="D23" i="13"/>
  <c r="E23" i="13"/>
  <c r="D24" i="13"/>
  <c r="E24" i="13"/>
  <c r="D25" i="13"/>
  <c r="E25" i="13"/>
  <c r="D26" i="13"/>
  <c r="E26" i="13"/>
  <c r="D27" i="13"/>
  <c r="E27" i="13"/>
  <c r="D28" i="13"/>
  <c r="E28" i="13"/>
  <c r="D29" i="13"/>
  <c r="E29" i="13"/>
  <c r="D30" i="13"/>
  <c r="E30" i="13"/>
  <c r="D31" i="13"/>
  <c r="E31" i="13"/>
  <c r="D32" i="13"/>
  <c r="E32" i="13"/>
  <c r="D33" i="13"/>
  <c r="E33" i="13"/>
  <c r="D34" i="13"/>
  <c r="E34" i="13"/>
  <c r="D35" i="13"/>
  <c r="E35" i="13"/>
  <c r="D36" i="13"/>
  <c r="E36" i="13"/>
  <c r="D37" i="13"/>
  <c r="E37" i="13"/>
  <c r="D38" i="13"/>
  <c r="E38" i="13"/>
  <c r="D39" i="13"/>
  <c r="E39" i="13"/>
  <c r="D40" i="13"/>
  <c r="E40" i="13"/>
  <c r="D41" i="13"/>
  <c r="E41" i="13"/>
  <c r="D42" i="13"/>
  <c r="E42" i="13"/>
  <c r="D43" i="13"/>
  <c r="E43" i="13"/>
  <c r="D44" i="13"/>
  <c r="E44" i="13"/>
  <c r="D45" i="13"/>
  <c r="E45" i="13"/>
  <c r="D46" i="13"/>
  <c r="E46" i="13"/>
  <c r="D47" i="13"/>
  <c r="E47" i="13"/>
  <c r="D48" i="13"/>
  <c r="E48" i="13"/>
  <c r="D49" i="13"/>
  <c r="E49" i="13"/>
  <c r="D50" i="13"/>
  <c r="E50" i="13"/>
  <c r="D51" i="13"/>
  <c r="E51" i="13"/>
  <c r="D52" i="13"/>
  <c r="E52" i="13"/>
  <c r="D53" i="13"/>
  <c r="E53" i="13"/>
  <c r="D54" i="13"/>
  <c r="E54" i="13"/>
  <c r="D5" i="14"/>
  <c r="E5" i="14"/>
  <c r="D6" i="14"/>
  <c r="E6" i="14"/>
  <c r="D7" i="14"/>
  <c r="E7" i="14"/>
  <c r="D8" i="14"/>
  <c r="E8" i="14"/>
  <c r="D9" i="14"/>
  <c r="E9" i="14"/>
  <c r="D10" i="14"/>
  <c r="E10" i="14"/>
  <c r="D11" i="14"/>
  <c r="E11" i="14"/>
  <c r="D12" i="14"/>
  <c r="E12" i="14"/>
  <c r="D13" i="14"/>
  <c r="E13" i="14"/>
  <c r="D14" i="14"/>
  <c r="E14" i="14"/>
  <c r="D15" i="14"/>
  <c r="E15" i="14"/>
  <c r="D16" i="14"/>
  <c r="E16" i="14"/>
  <c r="D17" i="14"/>
  <c r="E17" i="14"/>
  <c r="D18" i="14"/>
  <c r="E18" i="14"/>
  <c r="D19" i="14"/>
  <c r="E19" i="14"/>
  <c r="D20" i="14"/>
  <c r="E20" i="14"/>
  <c r="D21" i="14"/>
  <c r="E21" i="14"/>
  <c r="D22" i="14"/>
  <c r="E22" i="14"/>
  <c r="D23" i="14"/>
  <c r="E23" i="14"/>
  <c r="D24" i="14"/>
  <c r="E24" i="14"/>
  <c r="D25" i="14"/>
  <c r="E25" i="14"/>
  <c r="D26" i="14"/>
  <c r="E26" i="14"/>
  <c r="D27" i="14"/>
  <c r="E27" i="14"/>
  <c r="D28" i="14"/>
  <c r="E28" i="14"/>
  <c r="D29" i="14"/>
  <c r="E29" i="14"/>
  <c r="D30" i="14"/>
  <c r="E30" i="14"/>
  <c r="D31" i="14"/>
  <c r="E31" i="14"/>
  <c r="D32" i="14"/>
  <c r="E32" i="14"/>
  <c r="D33" i="14"/>
  <c r="E33" i="14"/>
  <c r="D34" i="14"/>
  <c r="E34" i="14"/>
  <c r="D35" i="14"/>
  <c r="E35" i="14"/>
  <c r="D36" i="14"/>
  <c r="E36" i="14"/>
  <c r="D37" i="14"/>
  <c r="E37" i="14"/>
  <c r="D38" i="14"/>
  <c r="E38" i="14"/>
  <c r="D39" i="14"/>
  <c r="E39" i="14"/>
  <c r="D40" i="14"/>
  <c r="E40" i="14"/>
  <c r="D41" i="14"/>
  <c r="E41" i="14"/>
  <c r="D42" i="14"/>
  <c r="E42" i="14"/>
  <c r="D43" i="14"/>
  <c r="E43" i="14"/>
  <c r="D44" i="14"/>
  <c r="E44" i="14"/>
  <c r="D45" i="14"/>
  <c r="E45" i="14"/>
  <c r="D46" i="14"/>
  <c r="E46" i="14"/>
  <c r="D47" i="14"/>
  <c r="E47" i="14"/>
  <c r="D48" i="14"/>
  <c r="E48" i="14"/>
  <c r="D49" i="14"/>
  <c r="E49" i="14"/>
  <c r="D50" i="14"/>
  <c r="E50" i="14"/>
  <c r="D51" i="14"/>
  <c r="E51" i="14"/>
  <c r="D52" i="14"/>
  <c r="E52" i="14"/>
  <c r="D53" i="14"/>
  <c r="E53" i="14"/>
  <c r="D54" i="14"/>
  <c r="E54" i="14"/>
  <c r="D5" i="15"/>
  <c r="E5" i="15"/>
  <c r="D6" i="15"/>
  <c r="E6" i="15"/>
  <c r="D7" i="15"/>
  <c r="E7" i="15"/>
  <c r="D8" i="15"/>
  <c r="E8" i="15"/>
  <c r="D9" i="15"/>
  <c r="E9" i="15"/>
  <c r="D10" i="15"/>
  <c r="E10" i="15"/>
  <c r="D11" i="15"/>
  <c r="E11" i="15"/>
  <c r="D12" i="15"/>
  <c r="E12" i="15"/>
  <c r="D13" i="15"/>
  <c r="E13" i="15"/>
  <c r="D14" i="15"/>
  <c r="E14" i="15"/>
  <c r="D15" i="15"/>
  <c r="E15" i="15"/>
  <c r="D16" i="15"/>
  <c r="E16" i="15"/>
  <c r="D17" i="15"/>
  <c r="E17" i="15"/>
  <c r="D18" i="15"/>
  <c r="E18" i="15"/>
  <c r="D19" i="15"/>
  <c r="E19" i="15"/>
  <c r="D20" i="15"/>
  <c r="E20" i="15"/>
  <c r="D21" i="15"/>
  <c r="E21" i="15"/>
  <c r="D22" i="15"/>
  <c r="E22" i="15"/>
  <c r="D23" i="15"/>
  <c r="E23" i="15"/>
  <c r="D24" i="15"/>
  <c r="E24" i="15"/>
  <c r="D25" i="15"/>
  <c r="E25" i="15"/>
  <c r="D26" i="15"/>
  <c r="E26" i="15"/>
  <c r="D27" i="15"/>
  <c r="E27" i="15"/>
  <c r="D28" i="15"/>
  <c r="E28" i="15"/>
  <c r="D29" i="15"/>
  <c r="E29" i="15"/>
  <c r="D30" i="15"/>
  <c r="E30" i="15"/>
  <c r="D31" i="15"/>
  <c r="E31" i="15"/>
  <c r="D32" i="15"/>
  <c r="E32" i="15"/>
  <c r="D33" i="15"/>
  <c r="E33" i="15"/>
  <c r="D34" i="15"/>
  <c r="E34" i="15"/>
  <c r="D35" i="15"/>
  <c r="E35" i="15"/>
  <c r="D36" i="15"/>
  <c r="E36" i="15"/>
  <c r="D37" i="15"/>
  <c r="E37" i="15"/>
  <c r="D38" i="15"/>
  <c r="E38" i="15"/>
  <c r="D39" i="15"/>
  <c r="E39" i="15"/>
  <c r="D40" i="15"/>
  <c r="E40" i="15"/>
  <c r="D41" i="15"/>
  <c r="E41" i="15"/>
  <c r="D42" i="15"/>
  <c r="E42" i="15"/>
  <c r="D43" i="15"/>
  <c r="E43" i="15"/>
  <c r="D44" i="15"/>
  <c r="E44" i="15"/>
  <c r="D45" i="15"/>
  <c r="E45" i="15"/>
  <c r="D46" i="15"/>
  <c r="E46" i="15"/>
  <c r="D47" i="15"/>
  <c r="E47" i="15"/>
  <c r="D48" i="15"/>
  <c r="E48" i="15"/>
  <c r="D49" i="15"/>
  <c r="E49" i="15"/>
  <c r="D50" i="15"/>
  <c r="E50" i="15"/>
  <c r="D51" i="15"/>
  <c r="E51" i="15"/>
  <c r="D52" i="15"/>
  <c r="E52" i="15"/>
  <c r="D53" i="15"/>
  <c r="E53" i="15"/>
  <c r="D54" i="15"/>
  <c r="E54" i="15"/>
  <c r="D5" i="16"/>
  <c r="E5" i="16"/>
  <c r="D6" i="16"/>
  <c r="E6" i="16"/>
  <c r="D7" i="16"/>
  <c r="E7" i="16"/>
  <c r="D8" i="16"/>
  <c r="E8" i="16"/>
  <c r="D9" i="16"/>
  <c r="E9" i="16"/>
  <c r="D10" i="16"/>
  <c r="E10" i="16"/>
  <c r="D11" i="16"/>
  <c r="E11" i="16"/>
  <c r="D12" i="16"/>
  <c r="E12" i="16"/>
  <c r="D13" i="16"/>
  <c r="E13" i="16"/>
  <c r="D14" i="16"/>
  <c r="E14" i="16"/>
  <c r="D15" i="16"/>
  <c r="E15" i="16"/>
  <c r="D16" i="16"/>
  <c r="E16" i="16"/>
  <c r="D17" i="16"/>
  <c r="E17" i="16"/>
  <c r="D18" i="16"/>
  <c r="E18" i="16"/>
  <c r="D19" i="16"/>
  <c r="E19" i="16"/>
  <c r="D20" i="16"/>
  <c r="E20" i="16"/>
  <c r="D21" i="16"/>
  <c r="E21" i="16"/>
  <c r="D22" i="16"/>
  <c r="E22" i="16"/>
  <c r="D23" i="16"/>
  <c r="E23" i="16"/>
  <c r="D24" i="16"/>
  <c r="E24" i="16"/>
  <c r="D25" i="16"/>
  <c r="E25" i="16"/>
  <c r="D26" i="16"/>
  <c r="E26" i="16"/>
  <c r="D27" i="16"/>
  <c r="E27" i="16"/>
  <c r="D28" i="16"/>
  <c r="E28" i="16"/>
  <c r="D29" i="16"/>
  <c r="E29" i="16"/>
  <c r="D30" i="16"/>
  <c r="E30" i="16"/>
  <c r="D31" i="16"/>
  <c r="E31" i="16"/>
  <c r="D32" i="16"/>
  <c r="E32" i="16"/>
  <c r="D33" i="16"/>
  <c r="E33" i="16"/>
  <c r="D34" i="16"/>
  <c r="E34" i="16"/>
  <c r="D35" i="16"/>
  <c r="E35" i="16"/>
  <c r="D36" i="16"/>
  <c r="E36" i="16"/>
  <c r="D37" i="16"/>
  <c r="E37" i="16"/>
  <c r="D38" i="16"/>
  <c r="E38" i="16"/>
  <c r="D39" i="16"/>
  <c r="E39" i="16"/>
  <c r="D40" i="16"/>
  <c r="E40" i="16"/>
  <c r="D41" i="16"/>
  <c r="E41" i="16"/>
  <c r="D42" i="16"/>
  <c r="E42" i="16"/>
  <c r="D43" i="16"/>
  <c r="E43" i="16"/>
  <c r="D44" i="16"/>
  <c r="E44" i="16"/>
  <c r="D45" i="16"/>
  <c r="E45" i="16"/>
  <c r="D46" i="16"/>
  <c r="E46" i="16"/>
  <c r="D47" i="16"/>
  <c r="E47" i="16"/>
  <c r="D48" i="16"/>
  <c r="E48" i="16"/>
  <c r="D49" i="16"/>
  <c r="E49" i="16"/>
  <c r="D50" i="16"/>
  <c r="E50" i="16"/>
  <c r="D51" i="16"/>
  <c r="E51" i="16"/>
  <c r="D52" i="16"/>
  <c r="E52" i="16"/>
  <c r="D53" i="16"/>
  <c r="E53" i="16"/>
  <c r="D54" i="16"/>
  <c r="E54" i="16"/>
  <c r="D5" i="1"/>
  <c r="E5" i="1"/>
  <c r="D6" i="1"/>
  <c r="E6" i="1"/>
  <c r="D7" i="1"/>
  <c r="E7" i="1"/>
  <c r="D8" i="1"/>
  <c r="E8" i="1"/>
  <c r="D9" i="1"/>
  <c r="E9" i="1"/>
  <c r="D10" i="1"/>
  <c r="E10" i="1"/>
  <c r="D11" i="1"/>
  <c r="E11" i="1"/>
  <c r="D12" i="1"/>
  <c r="E12" i="1"/>
  <c r="D13" i="1"/>
  <c r="E13" i="1"/>
  <c r="D14" i="1"/>
  <c r="E14" i="1"/>
  <c r="D15" i="1"/>
  <c r="E15" i="1"/>
  <c r="D16" i="1"/>
  <c r="E16" i="1"/>
  <c r="D17" i="1"/>
  <c r="E17" i="1"/>
  <c r="D18" i="1"/>
  <c r="E18" i="1"/>
  <c r="D19" i="1"/>
  <c r="E19" i="1"/>
  <c r="D20" i="1"/>
  <c r="E20" i="1"/>
  <c r="D21" i="1"/>
  <c r="E21" i="1"/>
  <c r="D22" i="1"/>
  <c r="E22" i="1"/>
  <c r="D23" i="1"/>
  <c r="E23" i="1"/>
  <c r="D24" i="1"/>
  <c r="E24" i="1"/>
  <c r="D25" i="1"/>
  <c r="E25" i="1"/>
  <c r="D26" i="1"/>
  <c r="E26" i="1"/>
  <c r="D27" i="1"/>
  <c r="E27" i="1"/>
  <c r="D28" i="1"/>
  <c r="E28" i="1"/>
  <c r="D29" i="1"/>
  <c r="E29" i="1"/>
  <c r="D30" i="1"/>
  <c r="E30" i="1"/>
  <c r="D31" i="1"/>
  <c r="E31" i="1"/>
  <c r="D32" i="1"/>
  <c r="E32" i="1"/>
  <c r="D33" i="1"/>
  <c r="E33" i="1"/>
  <c r="D34" i="1"/>
  <c r="E34" i="1"/>
  <c r="D35" i="1"/>
  <c r="E35" i="1"/>
  <c r="D36" i="1"/>
  <c r="E36" i="1"/>
  <c r="D37" i="1"/>
  <c r="E37" i="1"/>
  <c r="D38" i="1"/>
  <c r="E38" i="1"/>
  <c r="D39" i="1"/>
  <c r="E39" i="1"/>
  <c r="D40" i="1"/>
  <c r="E40" i="1"/>
  <c r="D41" i="1"/>
  <c r="E41" i="1"/>
  <c r="D42" i="1"/>
  <c r="E42" i="1"/>
  <c r="D43" i="1"/>
  <c r="E43" i="1"/>
  <c r="D44" i="1"/>
  <c r="E44" i="1"/>
  <c r="D45" i="1"/>
  <c r="E45" i="1"/>
  <c r="D46" i="1"/>
  <c r="E46" i="1"/>
  <c r="D47" i="1"/>
  <c r="E47" i="1"/>
  <c r="D48" i="1"/>
  <c r="E48" i="1"/>
  <c r="D49" i="1"/>
  <c r="E49" i="1"/>
  <c r="D50" i="1"/>
  <c r="E50" i="1"/>
  <c r="D51" i="1"/>
  <c r="E51" i="1"/>
  <c r="D52" i="1"/>
  <c r="E52" i="1"/>
  <c r="D53" i="1"/>
  <c r="E53" i="1"/>
  <c r="D54" i="1"/>
  <c r="E54" i="1"/>
  <c r="E4" i="13"/>
  <c r="E4" i="14"/>
  <c r="E4" i="15"/>
  <c r="E4" i="16"/>
  <c r="E4" i="1"/>
  <c r="D4" i="13"/>
  <c r="D4" i="14"/>
  <c r="D4" i="15"/>
  <c r="D4" i="16"/>
  <c r="D4" i="1"/>
  <c r="B55" i="13"/>
  <c r="B56" i="13"/>
  <c r="B57" i="13"/>
  <c r="B58" i="13"/>
  <c r="B59" i="13"/>
  <c r="B60" i="13"/>
  <c r="B61" i="13"/>
  <c r="B62" i="13"/>
  <c r="B63" i="13"/>
  <c r="B64" i="13"/>
  <c r="B65" i="13"/>
  <c r="B66" i="13"/>
  <c r="B67" i="13"/>
  <c r="B55" i="14"/>
  <c r="B56" i="14"/>
  <c r="B57" i="14"/>
  <c r="B58" i="14"/>
  <c r="B59" i="14"/>
  <c r="B60" i="14"/>
  <c r="B61" i="14"/>
  <c r="B62" i="14"/>
  <c r="B63" i="14"/>
  <c r="B64" i="14"/>
  <c r="B65" i="14"/>
  <c r="B66" i="14"/>
  <c r="B67" i="14"/>
  <c r="B55" i="15"/>
  <c r="B56" i="15"/>
  <c r="B57" i="15"/>
  <c r="B58" i="15"/>
  <c r="B59" i="15"/>
  <c r="B60" i="15"/>
  <c r="B61" i="15"/>
  <c r="B62" i="15"/>
  <c r="B63" i="15"/>
  <c r="B64" i="15"/>
  <c r="B65" i="15"/>
  <c r="B66" i="15"/>
  <c r="B67" i="15"/>
  <c r="B55" i="16"/>
  <c r="B56" i="16"/>
  <c r="B57" i="16"/>
  <c r="B58" i="16"/>
  <c r="B59" i="16"/>
  <c r="B60" i="16"/>
  <c r="B61" i="16"/>
  <c r="B62" i="16"/>
  <c r="B63" i="16"/>
  <c r="B64" i="16"/>
  <c r="B65" i="16"/>
  <c r="B66" i="16"/>
  <c r="B67" i="16"/>
  <c r="B55" i="1"/>
  <c r="B56" i="1"/>
  <c r="B57" i="1"/>
  <c r="B58" i="1"/>
  <c r="B59" i="1"/>
  <c r="B60" i="1"/>
  <c r="B61" i="1"/>
  <c r="B62" i="1"/>
  <c r="B63" i="1"/>
  <c r="B64" i="1"/>
  <c r="B65" i="1"/>
  <c r="B66" i="1"/>
  <c r="B67" i="1"/>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 i="14"/>
  <c r="B6" i="14"/>
  <c r="B7" i="14"/>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 i="15"/>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 i="16"/>
  <c r="B6" i="16"/>
  <c r="B7" i="16"/>
  <c r="B8" i="16"/>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5" i="14"/>
  <c r="A6" i="14"/>
  <c r="A7" i="14"/>
  <c r="A8" i="14"/>
  <c r="A9" i="14"/>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5"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5" i="16"/>
  <c r="A6" i="16"/>
  <c r="A7" i="16"/>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B4" i="13"/>
  <c r="B4" i="14"/>
  <c r="B4" i="15"/>
  <c r="B4" i="16"/>
  <c r="B4" i="1"/>
  <c r="A4" i="13"/>
  <c r="A4" i="14"/>
  <c r="A4" i="15"/>
  <c r="A4" i="16"/>
  <c r="A4" i="1"/>
  <c r="J56" i="13" l="1"/>
  <c r="J60" i="1"/>
  <c r="J64" i="13"/>
  <c r="I60" i="19"/>
  <c r="I56" i="19"/>
  <c r="J59" i="1"/>
  <c r="J53" i="1"/>
  <c r="J45" i="1"/>
  <c r="J36" i="1"/>
  <c r="J29" i="1"/>
  <c r="J25" i="1"/>
  <c r="J21" i="1"/>
  <c r="J17" i="1"/>
  <c r="J13" i="1"/>
  <c r="J9" i="1"/>
  <c r="J5" i="1"/>
  <c r="J64" i="16"/>
  <c r="J60" i="16"/>
  <c r="J56" i="16"/>
  <c r="J52" i="16"/>
  <c r="J48" i="16"/>
  <c r="J46" i="16"/>
  <c r="J40" i="16"/>
  <c r="J38" i="16"/>
  <c r="J25" i="16"/>
  <c r="J20" i="16"/>
  <c r="J18" i="16"/>
  <c r="J12" i="16"/>
  <c r="J10" i="16"/>
  <c r="J67" i="15"/>
  <c r="J7" i="12" s="1"/>
  <c r="J65" i="15"/>
  <c r="J60" i="15"/>
  <c r="J56" i="15"/>
  <c r="J52" i="15"/>
  <c r="J34" i="15"/>
  <c r="J18" i="15"/>
  <c r="J65" i="14"/>
  <c r="J60" i="14"/>
  <c r="J57" i="14"/>
  <c r="J55" i="14"/>
  <c r="J63" i="13"/>
  <c r="J59" i="13"/>
  <c r="J55" i="13"/>
  <c r="J51" i="13"/>
  <c r="J48" i="13"/>
  <c r="J35" i="13"/>
  <c r="J32" i="13"/>
  <c r="J26" i="13"/>
  <c r="J18" i="13"/>
  <c r="J12" i="13"/>
  <c r="J10" i="13"/>
  <c r="J63" i="1"/>
  <c r="J56" i="1"/>
  <c r="J41" i="1"/>
  <c r="J62" i="16"/>
  <c r="J58" i="16"/>
  <c r="J54" i="16"/>
  <c r="J50" i="16"/>
  <c r="J45" i="16"/>
  <c r="J37" i="16"/>
  <c r="J32" i="16"/>
  <c r="J30" i="16"/>
  <c r="J24" i="16"/>
  <c r="J22" i="16"/>
  <c r="J17" i="16"/>
  <c r="J9" i="16"/>
  <c r="J64" i="15"/>
  <c r="H7" i="12" s="1"/>
  <c r="J62" i="15"/>
  <c r="J58" i="15"/>
  <c r="J54" i="15"/>
  <c r="J46" i="15"/>
  <c r="J37" i="15"/>
  <c r="J30" i="15"/>
  <c r="J21" i="15"/>
  <c r="J14" i="15"/>
  <c r="J5" i="15"/>
  <c r="J61" i="14"/>
  <c r="J52" i="14"/>
  <c r="J48" i="14"/>
  <c r="J44" i="14"/>
  <c r="J40" i="14"/>
  <c r="J36" i="14"/>
  <c r="J32" i="14"/>
  <c r="J28" i="14"/>
  <c r="J24" i="14"/>
  <c r="J20" i="14"/>
  <c r="J16" i="14"/>
  <c r="J12" i="14"/>
  <c r="J8" i="14"/>
  <c r="J67" i="13"/>
  <c r="J10" i="12" s="1"/>
  <c r="J60" i="13"/>
  <c r="J52" i="13"/>
  <c r="J39" i="13"/>
  <c r="J36" i="13"/>
  <c r="J28" i="13"/>
  <c r="J22" i="13"/>
  <c r="J65" i="1"/>
  <c r="J57" i="1"/>
  <c r="J55" i="1"/>
  <c r="J44" i="1"/>
  <c r="J37" i="1"/>
  <c r="J28" i="1"/>
  <c r="J26" i="1"/>
  <c r="J24" i="1"/>
  <c r="J22" i="1"/>
  <c r="J20" i="1"/>
  <c r="J18" i="1"/>
  <c r="J16" i="1"/>
  <c r="J14" i="1"/>
  <c r="J12" i="1"/>
  <c r="J10" i="1"/>
  <c r="J8" i="1"/>
  <c r="J6" i="1"/>
  <c r="J67" i="16"/>
  <c r="J9" i="12" s="1"/>
  <c r="J65" i="16"/>
  <c r="J63" i="16"/>
  <c r="J61" i="16"/>
  <c r="J57" i="16"/>
  <c r="J53" i="16"/>
  <c r="J49" i="16"/>
  <c r="J44" i="16"/>
  <c r="J42" i="16"/>
  <c r="J36" i="16"/>
  <c r="J34" i="16"/>
  <c r="J29" i="16"/>
  <c r="J21" i="16"/>
  <c r="J16" i="16"/>
  <c r="J14" i="16"/>
  <c r="J8" i="16"/>
  <c r="J6" i="16"/>
  <c r="J63" i="15"/>
  <c r="J59" i="15"/>
  <c r="J55" i="15"/>
  <c r="J51" i="15"/>
  <c r="J49" i="15"/>
  <c r="J42" i="15"/>
  <c r="J26" i="15"/>
  <c r="J10" i="15"/>
  <c r="J59" i="14"/>
  <c r="J53" i="14"/>
  <c r="J49" i="14"/>
  <c r="J45" i="14"/>
  <c r="J41" i="14"/>
  <c r="J37" i="14"/>
  <c r="J33" i="14"/>
  <c r="J29" i="14"/>
  <c r="J25" i="14"/>
  <c r="J21" i="14"/>
  <c r="J17" i="14"/>
  <c r="J13" i="14"/>
  <c r="J9" i="14"/>
  <c r="J5" i="14"/>
  <c r="J43" i="13"/>
  <c r="J40" i="13"/>
  <c r="J24" i="13"/>
  <c r="J16" i="13"/>
  <c r="J14" i="13"/>
  <c r="J8" i="13"/>
  <c r="J6" i="13"/>
  <c r="J61" i="1"/>
  <c r="J52" i="1"/>
  <c r="J49" i="1"/>
  <c r="J33" i="1"/>
  <c r="J41" i="16"/>
  <c r="J33" i="16"/>
  <c r="J28" i="16"/>
  <c r="J26" i="16"/>
  <c r="J13" i="16"/>
  <c r="J5" i="16"/>
  <c r="J61" i="15"/>
  <c r="J57" i="15"/>
  <c r="J53" i="15"/>
  <c r="J48" i="15"/>
  <c r="J45" i="15"/>
  <c r="J38" i="15"/>
  <c r="J29" i="15"/>
  <c r="J22" i="15"/>
  <c r="J13" i="15"/>
  <c r="J6" i="15"/>
  <c r="J63" i="14"/>
  <c r="J56" i="14"/>
  <c r="J47" i="13"/>
  <c r="J44" i="13"/>
  <c r="J30" i="13"/>
  <c r="J20" i="13"/>
  <c r="J64" i="1"/>
  <c r="H8" i="12" s="1"/>
  <c r="J62" i="1"/>
  <c r="I59" i="1"/>
  <c r="I56" i="1"/>
  <c r="J54" i="1"/>
  <c r="I48" i="1"/>
  <c r="J48" i="1" s="1"/>
  <c r="J46" i="1"/>
  <c r="I40" i="1"/>
  <c r="J40" i="1" s="1"/>
  <c r="J38" i="1"/>
  <c r="I32" i="1"/>
  <c r="J32" i="1" s="1"/>
  <c r="J30" i="1"/>
  <c r="J66" i="16"/>
  <c r="I9" i="12" s="1"/>
  <c r="I43" i="16"/>
  <c r="J43" i="16" s="1"/>
  <c r="I27" i="16"/>
  <c r="J67" i="1"/>
  <c r="J8" i="12" s="1"/>
  <c r="J35" i="1"/>
  <c r="I47" i="16"/>
  <c r="J47" i="16" s="1"/>
  <c r="I31" i="16"/>
  <c r="J51" i="1"/>
  <c r="J43" i="1"/>
  <c r="J66" i="1"/>
  <c r="I8" i="12" s="1"/>
  <c r="I63" i="1"/>
  <c r="J58" i="1"/>
  <c r="I55" i="1"/>
  <c r="J50" i="1"/>
  <c r="J42" i="1"/>
  <c r="J34" i="1"/>
  <c r="J59" i="16"/>
  <c r="I59" i="16"/>
  <c r="J55" i="16"/>
  <c r="I55" i="16"/>
  <c r="I51" i="16"/>
  <c r="J51" i="16" s="1"/>
  <c r="I35" i="16"/>
  <c r="J35" i="16" s="1"/>
  <c r="J66" i="15"/>
  <c r="I7" i="12" s="1"/>
  <c r="J47" i="1"/>
  <c r="J39" i="1"/>
  <c r="I39" i="16"/>
  <c r="J39" i="16" s="1"/>
  <c r="I23" i="16"/>
  <c r="I19" i="16"/>
  <c r="I15" i="16"/>
  <c r="I11" i="16"/>
  <c r="I7" i="16"/>
  <c r="I66" i="15"/>
  <c r="I62" i="15"/>
  <c r="I58" i="15"/>
  <c r="I54" i="15"/>
  <c r="I50" i="15"/>
  <c r="J50" i="15" s="1"/>
  <c r="J47" i="15"/>
  <c r="I41" i="15"/>
  <c r="J41" i="15" s="1"/>
  <c r="J39" i="15"/>
  <c r="I33" i="15"/>
  <c r="J33" i="15" s="1"/>
  <c r="I25" i="15"/>
  <c r="J25" i="15" s="1"/>
  <c r="I17" i="15"/>
  <c r="J17" i="15" s="1"/>
  <c r="I9" i="15"/>
  <c r="J9" i="15" s="1"/>
  <c r="I64" i="14"/>
  <c r="J64" i="14" s="1"/>
  <c r="H11" i="12" s="1"/>
  <c r="J62" i="14"/>
  <c r="I59" i="14"/>
  <c r="I56" i="14"/>
  <c r="J54" i="14"/>
  <c r="I42" i="14"/>
  <c r="J42" i="14" s="1"/>
  <c r="J39" i="14"/>
  <c r="I26" i="14"/>
  <c r="J26" i="14"/>
  <c r="I10" i="14"/>
  <c r="J10" i="14" s="1"/>
  <c r="J44" i="15"/>
  <c r="J36" i="15"/>
  <c r="J28" i="15"/>
  <c r="J20" i="15"/>
  <c r="J12" i="15"/>
  <c r="J67" i="14"/>
  <c r="J11" i="12" s="1"/>
  <c r="J51" i="14"/>
  <c r="I38" i="14"/>
  <c r="J38" i="14" s="1"/>
  <c r="J35" i="14"/>
  <c r="I22" i="14"/>
  <c r="J22" i="14" s="1"/>
  <c r="I6" i="14"/>
  <c r="J6" i="14" s="1"/>
  <c r="J43" i="15"/>
  <c r="J35" i="15"/>
  <c r="J66" i="14"/>
  <c r="I11" i="12" s="1"/>
  <c r="I63" i="14"/>
  <c r="J58" i="14"/>
  <c r="I55" i="14"/>
  <c r="I50" i="14"/>
  <c r="J50" i="14" s="1"/>
  <c r="J47" i="14"/>
  <c r="I34" i="14"/>
  <c r="J34" i="14" s="1"/>
  <c r="I18" i="14"/>
  <c r="J18" i="14"/>
  <c r="J40" i="15"/>
  <c r="J32" i="15"/>
  <c r="J24" i="15"/>
  <c r="J16" i="15"/>
  <c r="J8" i="15"/>
  <c r="I46" i="14"/>
  <c r="J46" i="14" s="1"/>
  <c r="J43" i="14"/>
  <c r="I30" i="14"/>
  <c r="J30" i="14" s="1"/>
  <c r="I14" i="14"/>
  <c r="J14" i="14" s="1"/>
  <c r="I66" i="13"/>
  <c r="J66" i="13" s="1"/>
  <c r="I10" i="12" s="1"/>
  <c r="J65" i="13"/>
  <c r="J61" i="13"/>
  <c r="J57" i="13"/>
  <c r="J53" i="13"/>
  <c r="J49" i="13"/>
  <c r="J45" i="13"/>
  <c r="J41" i="13"/>
  <c r="J37" i="13"/>
  <c r="J33" i="13"/>
  <c r="J29" i="13"/>
  <c r="J25" i="13"/>
  <c r="J21" i="13"/>
  <c r="J17" i="13"/>
  <c r="J13" i="13"/>
  <c r="J9" i="13"/>
  <c r="J5" i="13"/>
  <c r="J62" i="13"/>
  <c r="J58" i="13"/>
  <c r="J54" i="13"/>
  <c r="J50" i="13"/>
  <c r="J46" i="13"/>
  <c r="J42" i="13"/>
  <c r="J38" i="13"/>
  <c r="J34" i="13"/>
  <c r="I7" i="19"/>
  <c r="J7" i="13" s="1"/>
  <c r="I11" i="19"/>
  <c r="J11" i="1" s="1"/>
  <c r="I15" i="19"/>
  <c r="J15" i="13" s="1"/>
  <c r="I19" i="19"/>
  <c r="I23" i="19"/>
  <c r="J23" i="13" s="1"/>
  <c r="I27" i="19"/>
  <c r="J27" i="1" s="1"/>
  <c r="I31" i="19"/>
  <c r="J31" i="1" s="1"/>
  <c r="J19" i="16" l="1"/>
  <c r="G8" i="12"/>
  <c r="J15" i="14"/>
  <c r="J19" i="15"/>
  <c r="G10" i="12"/>
  <c r="G7" i="12"/>
  <c r="F9" i="12"/>
  <c r="F11" i="12"/>
  <c r="G11" i="12"/>
  <c r="F7" i="12"/>
  <c r="G9" i="12"/>
  <c r="H10" i="12"/>
  <c r="F8" i="12"/>
  <c r="F10" i="12"/>
  <c r="H9" i="12"/>
  <c r="J27" i="14"/>
  <c r="J27" i="15"/>
  <c r="J19" i="14"/>
  <c r="J7" i="14"/>
  <c r="J7" i="15"/>
  <c r="J23" i="15"/>
  <c r="J7" i="16"/>
  <c r="J23" i="16"/>
  <c r="J15" i="1"/>
  <c r="J19" i="13"/>
  <c r="J11" i="14"/>
  <c r="J31" i="14"/>
  <c r="J11" i="16"/>
  <c r="J31" i="16"/>
  <c r="J19" i="1"/>
  <c r="J11" i="13"/>
  <c r="J31" i="13"/>
  <c r="J11" i="15"/>
  <c r="J23" i="14"/>
  <c r="J15" i="15"/>
  <c r="J31" i="15"/>
  <c r="J15" i="16"/>
  <c r="J7" i="1"/>
  <c r="J23" i="1"/>
  <c r="J27" i="13"/>
  <c r="J27" i="16"/>
  <c r="A1" i="16" a="1"/>
  <c r="A1" i="16" s="1"/>
  <c r="D9" i="12" s="1"/>
  <c r="A1" i="15" a="1"/>
  <c r="A1" i="15" s="1"/>
  <c r="D7" i="12" s="1"/>
  <c r="A1" i="14" a="1"/>
  <c r="A1" i="14" s="1"/>
  <c r="D11" i="12" s="1"/>
  <c r="A1" i="13" a="1"/>
  <c r="A1" i="13" s="1"/>
  <c r="A1" i="1" a="1"/>
  <c r="A1" i="1" s="1"/>
  <c r="D10" i="12" l="1"/>
  <c r="D8" i="12"/>
  <c r="H4" i="16"/>
  <c r="J4" i="16" s="1"/>
  <c r="E9" i="12" s="1"/>
  <c r="H4" i="15"/>
  <c r="H4" i="14"/>
  <c r="H4" i="13"/>
  <c r="J4" i="13" l="1"/>
  <c r="E10" i="12" s="1"/>
  <c r="I4" i="13"/>
  <c r="I4" i="14"/>
  <c r="J4" i="14" s="1"/>
  <c r="E11" i="12" s="1"/>
  <c r="I4" i="15"/>
  <c r="J4" i="15" s="1"/>
  <c r="E7" i="12" s="1"/>
  <c r="I4" i="16"/>
  <c r="H4" i="1" l="1"/>
  <c r="J4" i="1" s="1"/>
  <c r="E8" i="12" s="1"/>
  <c r="I4" i="1" l="1"/>
  <c r="K8" i="12" l="1"/>
  <c r="K9" i="12"/>
  <c r="K10" i="12"/>
  <c r="K7" i="12"/>
  <c r="K11" i="12"/>
  <c r="C7" i="12" l="1"/>
  <c r="C11" i="12"/>
  <c r="C10" i="12"/>
  <c r="C9" i="12"/>
  <c r="C8"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Zapytanie — Sheet1" description="Połączenie z zapytaniem „Sheet1” w skoroszycie." type="5" refreshedVersion="7" background="1" saveData="1">
    <dbPr connection="provider=Microsoft.Mashup.OleDb.1;data source=$Workbook$;location=Sheet1;extended properties=" command="SELECT * FROM [Sheet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<sst xmlns="http://schemas.openxmlformats.org/spreadsheetml/2006/main" count="692" uniqueCount="136">
  <si>
    <t>No</t>
  </si>
  <si>
    <t>Date</t>
  </si>
  <si>
    <t>Stage</t>
  </si>
  <si>
    <t>Team1</t>
  </si>
  <si>
    <t>Team2</t>
  </si>
  <si>
    <t>Goals1</t>
  </si>
  <si>
    <t>Goals2</t>
  </si>
  <si>
    <t>A</t>
  </si>
  <si>
    <t>Switzerland</t>
  </si>
  <si>
    <t>B</t>
  </si>
  <si>
    <t>Denmark</t>
  </si>
  <si>
    <t>Belgium</t>
  </si>
  <si>
    <t>D</t>
  </si>
  <si>
    <t>Netherlands</t>
  </si>
  <si>
    <t>C</t>
  </si>
  <si>
    <t>England</t>
  </si>
  <si>
    <t>Croatia</t>
  </si>
  <si>
    <t>E</t>
  </si>
  <si>
    <t>Spain</t>
  </si>
  <si>
    <t>Poland</t>
  </si>
  <si>
    <t>F</t>
  </si>
  <si>
    <t>Portugal</t>
  </si>
  <si>
    <t>France</t>
  </si>
  <si>
    <t>Germany</t>
  </si>
  <si>
    <t>1/8</t>
  </si>
  <si>
    <t>1/4</t>
  </si>
  <si>
    <t>1/2</t>
  </si>
  <si>
    <t>Final</t>
  </si>
  <si>
    <t>Match</t>
  </si>
  <si>
    <t xml:space="preserve">exact </t>
  </si>
  <si>
    <t>porcial</t>
  </si>
  <si>
    <t>group</t>
  </si>
  <si>
    <t>T1</t>
  </si>
  <si>
    <t>T2</t>
  </si>
  <si>
    <t>G1</t>
  </si>
  <si>
    <t>G2</t>
  </si>
  <si>
    <t>Ind</t>
  </si>
  <si>
    <t>Points</t>
  </si>
  <si>
    <t>no match</t>
  </si>
  <si>
    <t>winner 1st</t>
  </si>
  <si>
    <t>winner 2nd</t>
  </si>
  <si>
    <t>draw</t>
  </si>
  <si>
    <t>Total</t>
  </si>
  <si>
    <t>Group</t>
  </si>
  <si>
    <t>Rank</t>
  </si>
  <si>
    <t>Player</t>
  </si>
  <si>
    <t>Schedule</t>
  </si>
  <si>
    <t>SET</t>
  </si>
  <si>
    <t>Info</t>
  </si>
  <si>
    <t>Fill only</t>
  </si>
  <si>
    <t>WORKSHEETS:</t>
  </si>
  <si>
    <t>CELLS:</t>
  </si>
  <si>
    <t>Dashboard</t>
  </si>
  <si>
    <t>(Name)</t>
  </si>
  <si>
    <t>Prepared by EEXCEL</t>
  </si>
  <si>
    <t>Select the Player &gt;&gt;&gt;</t>
  </si>
  <si>
    <t>Fully automated. Players selection Combo Box</t>
  </si>
  <si>
    <t>Current Info Sheet</t>
  </si>
  <si>
    <t>Hidden Sheet Settings. You can declare point for each match or stage</t>
  </si>
  <si>
    <t xml:space="preserve">1.  If the player correctly predicted the exact outcome of the match, (Result and Score) they will receive 3 points.  </t>
  </si>
  <si>
    <t xml:space="preserve">2.  If the player correctly predicted the winner of the match or a draw, they will earn 1 point </t>
  </si>
  <si>
    <t>3.  In any other case, the player will receive 0 points. </t>
  </si>
  <si>
    <t xml:space="preserve">4.  If multiple players finish on the same number of points, there finishing order in the table will be decided based on whichever of the players predicted an accurate result the most times.  </t>
  </si>
  <si>
    <t>5.  In other cases, players will take the same position. </t>
  </si>
  <si>
    <t>6.  These rules are automatically implemented; therefore, the table will sum up the results of all the players.</t>
  </si>
  <si>
    <t>Sweepstake Rules of game</t>
  </si>
  <si>
    <t>The user fills the sheet in, only using the yellow boxes, players names and types of results of individual players for matches.</t>
  </si>
  <si>
    <t xml:space="preserve">The system formula counts the number of points each player earned in each of the matches based on the following rules. </t>
  </si>
  <si>
    <t xml:space="preserve">The results of matches (Schedule) are taken from the website by Power query </t>
  </si>
  <si>
    <t>UPGRADE:</t>
  </si>
  <si>
    <t>Power Query. Fully automated after refresh data</t>
  </si>
  <si>
    <t>Players Sheet. Type your predictions and name your Sheet</t>
  </si>
  <si>
    <t>However, it does include stoppage time added by the referee for injuries, penalties etc.</t>
  </si>
  <si>
    <t>7. Betting in 90 Minutes means is the market you’re betting on will be resulted after 90 minutes, and will not include extra-time or penalties.</t>
  </si>
  <si>
    <t>Qatar</t>
  </si>
  <si>
    <t>Ecuador</t>
  </si>
  <si>
    <t>Senegal</t>
  </si>
  <si>
    <t>Iran</t>
  </si>
  <si>
    <t>United States</t>
  </si>
  <si>
    <t>Tunisia</t>
  </si>
  <si>
    <t>Argentina</t>
  </si>
  <si>
    <t>Saudi Arabia</t>
  </si>
  <si>
    <t>Mexico</t>
  </si>
  <si>
    <t>Canada</t>
  </si>
  <si>
    <t>Costa Rica</t>
  </si>
  <si>
    <t>Japan</t>
  </si>
  <si>
    <t>Morocco</t>
  </si>
  <si>
    <t>G</t>
  </si>
  <si>
    <t>Cameroon</t>
  </si>
  <si>
    <t>H</t>
  </si>
  <si>
    <t>Uruguay</t>
  </si>
  <si>
    <t>South Korea</t>
  </si>
  <si>
    <t>Ghana</t>
  </si>
  <si>
    <t>Brazil</t>
  </si>
  <si>
    <t>Serbia</t>
  </si>
  <si>
    <t>W57</t>
  </si>
  <si>
    <t>W58</t>
  </si>
  <si>
    <t>W59</t>
  </si>
  <si>
    <t>W60</t>
  </si>
  <si>
    <t>Third place</t>
  </si>
  <si>
    <t>L61</t>
  </si>
  <si>
    <t>L62</t>
  </si>
  <si>
    <t>W61</t>
  </si>
  <si>
    <t>W62</t>
  </si>
  <si>
    <t>Third Place</t>
  </si>
  <si>
    <t>Excel WC2022 Sweepstake</t>
  </si>
  <si>
    <t>This is free version 09, Home edition for 5 players</t>
  </si>
  <si>
    <t>Wales</t>
  </si>
  <si>
    <t>Australia</t>
  </si>
  <si>
    <t>1A</t>
  </si>
  <si>
    <t>2B</t>
  </si>
  <si>
    <t>1C</t>
  </si>
  <si>
    <t>2D</t>
  </si>
  <si>
    <t>1D</t>
  </si>
  <si>
    <t>2C</t>
  </si>
  <si>
    <t>1B</t>
  </si>
  <si>
    <t>2A</t>
  </si>
  <si>
    <t>1E</t>
  </si>
  <si>
    <t>2F</t>
  </si>
  <si>
    <t>1G</t>
  </si>
  <si>
    <t>2H</t>
  </si>
  <si>
    <t>1F</t>
  </si>
  <si>
    <t>2E</t>
  </si>
  <si>
    <t>1H</t>
  </si>
  <si>
    <t>2G</t>
  </si>
  <si>
    <t>W49</t>
  </si>
  <si>
    <t>W50</t>
  </si>
  <si>
    <t>W53</t>
  </si>
  <si>
    <t>W54</t>
  </si>
  <si>
    <t>W55</t>
  </si>
  <si>
    <t>W56</t>
  </si>
  <si>
    <t>W51</t>
  </si>
  <si>
    <t>W52</t>
  </si>
  <si>
    <t>You can update data below, using option Refresh (Right click in data region and select Refresh)</t>
  </si>
  <si>
    <t>Sweepstake Dashboard</t>
  </si>
  <si>
    <t>points settings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</si>
</sst>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font>
    <font>
      <sz val="8"/>
      <name val="Calibri"/>
      <family val="2"/>
    </font>
    <font>
      <sz val="11"/>
      <color theme="0"/>
      <name val="Calibri"/>
      <family val="2"/>
    </font>
    <font>
      <b/>
      <sz val="11"/>
      <color rgb="FFFA7D00"/>
      <name val="Calibri"/>
      <family val="2"/>
    </font>
    <font>
      <sz val="11"/>
      <color rgb="FFFF0000"/>
      <name val="Calibri"/>
      <family val="2"/>
    </font>
    <font>
      <sz val="11"/>
      <name val="Calibri"/>
      <family val="2"/>
    </font>
    <font>
      <u/>
      <sz val="11"/>
      <color theme="10"/>
      <name val="Calibri"/>
      <family val="2"/>
    </font>
    <font>
      <b/>
      <sz val="11"/>
      <color theme="1"/>
      <name val="Calibri"/>
      <family val="2"/>
    </font>
    <font>
      <sz val="12"/>
      <color theme="1"/>
      <name val="Calibri"/>
      <family val="2"/>
    </font>
    <font>
      <i/>
      <sz val="11"/>
      <color theme="1"/>
      <name val="Calibri"/>
      <family val="2"/>
    </font>
    <font>
      <b/>
      <sz val="28"/>
      <color theme="1"/>
      <name val="Calibri"/>
      <family val="2"/>
    </font>
    <font>
      <b/>
      <sz val="26"/>
      <color theme="0"/>
      <name val="Biome"/>
      <family val="2"/>
    </font>
    <font>
      <b/>
      <sz val="26"/>
      <color theme="1"/>
      <name val="Calibri"/>
      <family val="2"/>
    </font>
    <font>
      <sz val="11"/>
      <color rgb="FF000000"/>
      <name val="Calibri"/>
      <family val="2"/>
    </font>
    <font>
      <b/>
      <sz val="11"/>
      <color rgb="FF000000"/>
      <name val="Calibri"/>
      <family val="2"/>
    </font>
    <font>
      <i/>
      <sz val="11"/>
      <name val="Calibri"/>
      <family val="2"/>
    </font>
    <font>
      <b/>
      <sz val="11"/>
      <name val="Calibri"/>
      <family val="2"/>
    </font>
    <font>
      <i/>
      <sz val="12"/>
      <name val="Calibri"/>
      <family val="2"/>
    </font>
  </fonts>
  <fills count="11">
    <fill>
      <patternFill patternType="none"/>
    </fill>
    <fill>
      <patternFill patternType="gray125"/>
    </fill>
    <fill>
      <patternFill patternType="solid">
        <fgColor rgb="FFFFFFCC"/>
        <bgColor indexed="64"/>
      </patternFill>
    </fill>
    <fill>
      <patternFill patternType="solid">
        <fgColor theme="9" tint="0.79998168889431442"/>
        <bgColor theme="9" tint="0.79998168889431442"/>
      </patternFill>
    </fill>
    <fill>
      <patternFill patternType="solid">
        <fgColor theme="1"/>
        <bgColor indexed="64"/>
      </patternFill>
    </fill>
    <fill>
      <patternFill patternType="solid">
        <fgColor theme="5" tint="-0.249977111117893"/>
        <bgColor indexed="64"/>
      </patternFill>
    </fill>
    <fill>
      <patternFill patternType="solid">
        <fgColor rgb="FFF2F2F2"/>
      </patternFill>
    </fill>
    <fill>
      <patternFill patternType="solid">
        <fgColor theme="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1" tint="0.49998474074526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theme="9" tint="0.39997558519241921"/>
      </right>
      <top style="thin">
        <color theme="9" tint="0.39997558519241921"/>
      </top>
      <bottom style="thin">
        <color theme="9" tint="0.39997558519241921"/>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dashed">
        <color theme="1"/>
      </left>
      <right style="dashed">
        <color theme="1"/>
      </right>
      <top style="dashed">
        <color theme="1"/>
      </top>
      <bottom style="dashed">
        <color theme="1"/>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3">
    <xf numFmtId="0" fontId="0" fillId="0" borderId="0"/>
    <xf numFmtId="0" fontId="3" fillId="6" borderId="3" applyNumberFormat="0" applyAlignment="0" applyProtection="0"/>
    <xf numFmtId="0" fontId="6" fillId="0" borderId="0" applyNumberFormat="0" applyFill="0" applyBorder="0" applyAlignment="0" applyProtection="0"/>
  </cellStyleXfs>
  <cellXfs count="69">
    <xf numFmtId="0" fontId="0" fillId="0" borderId="0" xfId="0"/>
    <xf numFmtId="0" fontId="0" fillId="2" borderId="1" xfId="0" applyFill="1" applyBorder="1" applyAlignment="1" applyProtection="1">
      <alignment horizontal="center"/>
      <protection locked="0"/>
    </xf>
    <xf numFmtId="0" fontId="0" fillId="0" borderId="1" xfId="0" applyBorder="1"/>
    <xf numFmtId="0" fontId="2" fillId="4" borderId="1" xfId="0" applyFont="1" applyFill="1" applyBorder="1"/>
    <xf numFmtId="0" fontId="0" fillId="3" borderId="2" xfId="0" applyFill="1" applyBorder="1"/>
    <xf numFmtId="0" fontId="3" fillId="6" borderId="3" xfId="1" applyAlignment="1" applyProtection="1">
      <alignment horizontal="center"/>
    </xf>
    <xf numFmtId="0" fontId="4" fillId="0" borderId="0" xfId="0" applyFont="1" applyProtection="1">
      <protection locked="0"/>
    </xf>
    <xf numFmtId="0" fontId="0" fillId="5" borderId="0" xfId="0" applyFill="1" applyProtection="1">
      <protection locked="0"/>
    </xf>
    <xf numFmtId="0" fontId="0" fillId="2" borderId="1" xfId="0" applyFill="1" applyBorder="1" applyProtection="1">
      <protection locked="0"/>
    </xf>
    <xf numFmtId="0" fontId="0" fillId="0" borderId="0" xfId="0" applyAlignment="1">
      <alignment horizontal="left" indent="1"/>
    </xf>
    <xf numFmtId="0" fontId="0" fillId="0" borderId="0" xfId="0" applyAlignment="1">
      <alignment horizontal="center"/>
    </xf>
    <xf numFmtId="0" fontId="8" fillId="0" borderId="0" xfId="0" applyFont="1"/>
    <xf numFmtId="0" fontId="10" fillId="0" borderId="0" xfId="0" applyFont="1"/>
    <xf numFmtId="0" fontId="0" fillId="8" borderId="0" xfId="0" applyFill="1"/>
    <xf numFmtId="0" fontId="0" fillId="8" borderId="7" xfId="0" applyFill="1" applyBorder="1"/>
    <xf numFmtId="0" fontId="0" fillId="8" borderId="9" xfId="0" applyFill="1" applyBorder="1"/>
    <xf numFmtId="0" fontId="0" fillId="8" borderId="10" xfId="0" applyFill="1" applyBorder="1"/>
    <xf numFmtId="0" fontId="0" fillId="8" borderId="6" xfId="0" applyFill="1" applyBorder="1"/>
    <xf numFmtId="0" fontId="0" fillId="8" borderId="8" xfId="0" applyFill="1" applyBorder="1"/>
    <xf numFmtId="0" fontId="7" fillId="8" borderId="0" xfId="0" applyFont="1" applyFill="1" applyAlignment="1">
      <alignment horizontal="left" vertical="center"/>
    </xf>
    <xf numFmtId="0" fontId="12" fillId="0" borderId="0" xfId="0" applyFont="1"/>
    <xf numFmtId="0" fontId="12" fillId="0" borderId="0" xfId="0" applyFont="1" applyAlignment="1">
      <alignment horizontal="left" indent="1"/>
    </xf>
    <xf numFmtId="0" fontId="5" fillId="0" borderId="0" xfId="0" applyFont="1"/>
    <xf numFmtId="0" fontId="5" fillId="0" borderId="3" xfId="1" applyNumberFormat="1" applyFont="1" applyFill="1" applyProtection="1">
      <protection locked="0"/>
    </xf>
    <xf numFmtId="0" fontId="0" fillId="9" borderId="1" xfId="0" applyFill="1" applyBorder="1"/>
    <xf numFmtId="0" fontId="6" fillId="0" borderId="0" xfId="2" applyFill="1" applyBorder="1" applyAlignment="1">
      <alignment horizontal="right"/>
    </xf>
    <xf numFmtId="0" fontId="2" fillId="7" borderId="1" xfId="0" applyFont="1" applyFill="1" applyBorder="1"/>
    <xf numFmtId="0" fontId="0" fillId="8" borderId="0" xfId="0" applyFill="1" applyAlignment="1">
      <alignment horizontal="right"/>
    </xf>
    <xf numFmtId="0" fontId="5" fillId="6" borderId="12" xfId="1" applyFont="1" applyBorder="1"/>
    <xf numFmtId="0" fontId="6" fillId="6" borderId="12" xfId="2" applyFill="1" applyBorder="1"/>
    <xf numFmtId="0" fontId="2" fillId="10" borderId="12" xfId="0" applyFont="1" applyFill="1" applyBorder="1"/>
    <xf numFmtId="0" fontId="5" fillId="0" borderId="1" xfId="0" applyFont="1" applyBorder="1" applyAlignment="1">
      <alignment horizontal="left" indent="1"/>
    </xf>
    <xf numFmtId="0" fontId="15" fillId="0" borderId="1" xfId="0" applyFont="1" applyBorder="1" applyAlignment="1">
      <alignment horizontal="left" indent="1"/>
    </xf>
    <xf numFmtId="0" fontId="5" fillId="8" borderId="0" xfId="0" applyFont="1" applyFill="1" applyProtection="1">
      <protection locked="0"/>
    </xf>
    <xf numFmtId="0" fontId="6" fillId="0" borderId="0" xfId="2"/>
    <xf numFmtId="14" fontId="0" fillId="0" borderId="0" xfId="0" applyNumberFormat="1"/>
    <xf numFmtId="0" fontId="0" fillId="0" borderId="0" xfId="0" quotePrefix="1"/>
    <xf numFmtId="14" fontId="0" fillId="0" borderId="1" xfId="0" applyNumberFormat="1" applyBorder="1"/>
    <xf numFmtId="49" fontId="0" fillId="0" borderId="0" xfId="0" applyNumberFormat="1"/>
    <xf numFmtId="49" fontId="2" fillId="4" borderId="1" xfId="0" applyNumberFormat="1" applyFont="1" applyFill="1" applyBorder="1"/>
    <xf numFmtId="49" fontId="0" fillId="0" borderId="1" xfId="0" applyNumberFormat="1" applyBorder="1"/>
    <xf numFmtId="0" fontId="16" fillId="6" borderId="12" xfId="1" applyFont="1" applyBorder="1"/>
    <xf numFmtId="0" fontId="11" fillId="4" borderId="4" xfId="0" applyFont="1" applyFill="1" applyBorder="1" applyAlignment="1">
      <alignment horizontal="center"/>
    </xf>
    <xf numFmtId="0" fontId="11" fillId="4" borderId="5" xfId="0" applyFont="1" applyFill="1" applyBorder="1" applyAlignment="1">
      <alignment horizontal="center"/>
    </xf>
    <xf numFmtId="0" fontId="11" fillId="4" borderId="11" xfId="0" applyFont="1" applyFill="1" applyBorder="1" applyAlignment="1">
      <alignment horizontal="center"/>
    </xf>
    <xf numFmtId="0" fontId="2" fillId="4" borderId="0" xfId="0" applyFont="1" applyFill="1" applyAlignment="1">
      <alignment horizontal="center"/>
    </xf>
    <xf numFmtId="0" fontId="2" fillId="4" borderId="13" xfId="0" applyFont="1" applyFill="1" applyBorder="1" applyAlignment="1">
      <alignment horizontal="center"/>
    </xf>
    <xf numFmtId="0" fontId="0" fillId="0" borderId="0" xfId="0" applyBorder="1" applyAlignment="1">
      <alignment horizont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4" borderId="16" xfId="0" applyFont="1" applyFill="1" applyBorder="1" applyAlignment="1">
      <alignment horizontal="center"/>
    </xf>
    <xf numFmtId="0" fontId="8" fillId="0" borderId="17" xfId="0" applyFont="1" applyBorder="1"/>
    <xf numFmtId="0" fontId="17" fillId="0" borderId="0" xfId="0" applyFont="1" applyBorder="1" applyAlignment="1">
      <alignment horizontal="center"/>
    </xf>
    <xf numFmtId="0" fontId="8" fillId="0" borderId="18" xfId="0" applyFont="1" applyBorder="1"/>
    <xf numFmtId="0" fontId="0" fillId="0" borderId="17" xfId="0" applyBorder="1"/>
    <xf numFmtId="0" fontId="0" fillId="0" borderId="0" xfId="0" applyBorder="1"/>
    <xf numFmtId="0" fontId="0" fillId="0" borderId="18" xfId="0" applyBorder="1"/>
    <xf numFmtId="0" fontId="7" fillId="0" borderId="0" xfId="0" applyFont="1" applyBorder="1"/>
    <xf numFmtId="0" fontId="5" fillId="0" borderId="0" xfId="0" applyFont="1" applyBorder="1" applyAlignment="1">
      <alignment horizontal="left" indent="1"/>
    </xf>
    <xf numFmtId="0" fontId="0" fillId="0" borderId="0" xfId="0" applyBorder="1" applyAlignment="1">
      <alignment horizontal="left" indent="1"/>
    </xf>
    <xf numFmtId="0" fontId="9" fillId="0" borderId="0" xfId="0" applyFont="1" applyBorder="1"/>
    <xf numFmtId="0" fontId="14" fillId="0" borderId="0" xfId="0" applyFont="1" applyBorder="1" applyAlignment="1">
      <alignment horizontal="left" vertical="center"/>
    </xf>
    <xf numFmtId="0" fontId="13" fillId="0" borderId="0" xfId="0" applyFont="1" applyBorder="1"/>
    <xf numFmtId="0" fontId="13" fillId="0" borderId="0" xfId="0" applyFont="1" applyBorder="1" applyAlignment="1">
      <alignment horizontal="left" wrapText="1"/>
    </xf>
    <xf numFmtId="0" fontId="14" fillId="0" borderId="0" xfId="0" applyFont="1" applyBorder="1"/>
    <xf numFmtId="0" fontId="0" fillId="0" borderId="19" xfId="0" applyBorder="1"/>
    <xf numFmtId="0" fontId="0" fillId="0" borderId="20" xfId="0" applyBorder="1"/>
    <xf numFmtId="0" fontId="0" fillId="0" borderId="20" xfId="0" applyBorder="1" applyAlignment="1">
      <alignment horizontal="right"/>
    </xf>
    <xf numFmtId="0" fontId="0" fillId="0" borderId="21" xfId="0" applyBorder="1"/>
  </cellXfs>
  <cellStyles count="3">
    <cellStyle name="Calculation" xfId="1" builtinId="22"/>
    <cellStyle name="Hyperlink" xfId="2" builtinId="8"/>
    <cellStyle name="Normal" xfId="0" builtinId="0"/>
  </cellStyles>
  <dxfs count="10">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9" formatCode="dd/mm/yy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fill>
        <patternFill>
          <bgColor theme="9" tint="0.59996337778862885"/>
        </patternFill>
      </fill>
    </dxf>
  </dxfs>
  <tableStyles count="0" defaultTableStyle="TableStyleMedium2" defaultPivotStyle="PivotStyleLight16"/>
  <colors>
    <mruColors>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Dashboard!$E$6</c:f>
              <c:strCache>
                <c:ptCount val="1"/>
                <c:pt idx="0">
                  <c:v>Group</c:v>
                </c:pt>
              </c:strCache>
            </c:strRef>
          </c:tx>
          <c:spPr>
            <a:solidFill>
              <a:schemeClr val="accent1"/>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lt1">
                          <a:lumMod val="95000"/>
                          <a:alpha val="54000"/>
                        </a:schemeClr>
                      </a:solidFill>
                      <a:prstDash val="solid"/>
                      <a:round/>
                    </a:ln>
                    <a:effectLst/>
                  </c:spPr>
                </c15:leaderLines>
              </c:ext>
            </c:extLst>
          </c:dLbls>
          <c:cat>
            <c:strRef>
              <c:f>Dashboard!$D$7:$D$11</c:f>
              <c:strCache>
                <c:ptCount val="5"/>
                <c:pt idx="0">
                  <c:v>04</c:v>
                </c:pt>
                <c:pt idx="1">
                  <c:v>01</c:v>
                </c:pt>
                <c:pt idx="2">
                  <c:v>05</c:v>
                </c:pt>
                <c:pt idx="3">
                  <c:v>02</c:v>
                </c:pt>
                <c:pt idx="4">
                  <c:v>03</c:v>
                </c:pt>
              </c:strCache>
            </c:strRef>
          </c:cat>
          <c:val>
            <c:numRef>
              <c:f>Dashboard!$E$7:$E$11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DF2C-4A53-9828-BC5CC0B4E31E}"/>
            </c:ext>
          </c:extLst>
        </c:ser>
        <c:ser>
          <c:idx val="1"/>
          <c:order val="1"/>
          <c:tx>
            <c:strRef>
              <c:f>Dashboard!$F$6</c:f>
              <c:strCache>
                <c:ptCount val="1"/>
                <c:pt idx="0">
                  <c:v>1/8</c:v>
                </c:pt>
              </c:strCache>
            </c:strRef>
          </c:tx>
          <c:spPr>
            <a:solidFill>
              <a:schemeClr val="accent2"/>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lt1">
                          <a:lumMod val="95000"/>
                          <a:alpha val="54000"/>
                        </a:schemeClr>
                      </a:solidFill>
                      <a:prstDash val="solid"/>
                      <a:round/>
                    </a:ln>
                    <a:effectLst/>
                  </c:spPr>
                </c15:leaderLines>
              </c:ext>
            </c:extLst>
          </c:dLbls>
          <c:cat>
            <c:strRef>
              <c:f>Dashboard!$D$7:$D$11</c:f>
              <c:strCache>
                <c:ptCount val="5"/>
                <c:pt idx="0">
                  <c:v>04</c:v>
                </c:pt>
                <c:pt idx="1">
                  <c:v>01</c:v>
                </c:pt>
                <c:pt idx="2">
                  <c:v>05</c:v>
                </c:pt>
                <c:pt idx="3">
                  <c:v>02</c:v>
                </c:pt>
                <c:pt idx="4">
                  <c:v>03</c:v>
                </c:pt>
              </c:strCache>
            </c:strRef>
          </c:cat>
          <c:val>
            <c:numRef>
              <c:f>Dashboard!$F$7:$F$11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DF2C-4A53-9828-BC5CC0B4E31E}"/>
            </c:ext>
          </c:extLst>
        </c:ser>
        <c:ser>
          <c:idx val="2"/>
          <c:order val="2"/>
          <c:tx>
            <c:strRef>
              <c:f>Dashboard!$G$6</c:f>
              <c:strCache>
                <c:ptCount val="1"/>
                <c:pt idx="0">
                  <c:v>1/4</c:v>
                </c:pt>
              </c:strCache>
            </c:strRef>
          </c:tx>
          <c:spPr>
            <a:solidFill>
              <a:schemeClr val="accent3"/>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lt1">
                          <a:lumMod val="95000"/>
                          <a:alpha val="54000"/>
                        </a:schemeClr>
                      </a:solidFill>
                      <a:prstDash val="solid"/>
                      <a:round/>
                    </a:ln>
                    <a:effectLst/>
                  </c:spPr>
                </c15:leaderLines>
              </c:ext>
            </c:extLst>
          </c:dLbls>
          <c:cat>
            <c:strRef>
              <c:f>Dashboard!$D$7:$D$11</c:f>
              <c:strCache>
                <c:ptCount val="5"/>
                <c:pt idx="0">
                  <c:v>04</c:v>
                </c:pt>
                <c:pt idx="1">
                  <c:v>01</c:v>
                </c:pt>
                <c:pt idx="2">
                  <c:v>05</c:v>
                </c:pt>
                <c:pt idx="3">
                  <c:v>02</c:v>
                </c:pt>
                <c:pt idx="4">
                  <c:v>03</c:v>
                </c:pt>
              </c:strCache>
            </c:strRef>
          </c:cat>
          <c:val>
            <c:numRef>
              <c:f>Dashboard!$G$7:$G$11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DF2C-4A53-9828-BC5CC0B4E31E}"/>
            </c:ext>
          </c:extLst>
        </c:ser>
        <c:ser>
          <c:idx val="3"/>
          <c:order val="3"/>
          <c:tx>
            <c:strRef>
              <c:f>Dashboard!$H$6</c:f>
              <c:strCache>
                <c:ptCount val="1"/>
                <c:pt idx="0">
                  <c:v>1/2</c:v>
                </c:pt>
              </c:strCache>
            </c:strRef>
          </c:tx>
          <c:spPr>
            <a:solidFill>
              <a:schemeClr val="accent4"/>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strRef>
              <c:f>Dashboard!$D$7:$D$11</c:f>
              <c:strCache>
                <c:ptCount val="5"/>
                <c:pt idx="0">
                  <c:v>04</c:v>
                </c:pt>
                <c:pt idx="1">
                  <c:v>01</c:v>
                </c:pt>
                <c:pt idx="2">
                  <c:v>05</c:v>
                </c:pt>
                <c:pt idx="3">
                  <c:v>02</c:v>
                </c:pt>
                <c:pt idx="4">
                  <c:v>03</c:v>
                </c:pt>
              </c:strCache>
            </c:strRef>
          </c:cat>
          <c:val>
            <c:numRef>
              <c:f>Dashboard!$H$7:$H$11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3-DF2C-4A53-9828-BC5CC0B4E31E}"/>
            </c:ext>
          </c:extLst>
        </c:ser>
        <c:ser>
          <c:idx val="5"/>
          <c:order val="4"/>
          <c:tx>
            <c:strRef>
              <c:f>Dashboard!$I$6</c:f>
              <c:strCache>
                <c:ptCount val="1"/>
                <c:pt idx="0">
                  <c:v>Third Place</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Dashboard!$D$7:$D$11</c:f>
              <c:strCache>
                <c:ptCount val="5"/>
                <c:pt idx="0">
                  <c:v>04</c:v>
                </c:pt>
                <c:pt idx="1">
                  <c:v>01</c:v>
                </c:pt>
                <c:pt idx="2">
                  <c:v>05</c:v>
                </c:pt>
                <c:pt idx="3">
                  <c:v>02</c:v>
                </c:pt>
                <c:pt idx="4">
                  <c:v>03</c:v>
                </c:pt>
              </c:strCache>
            </c:strRef>
          </c:cat>
          <c:val>
            <c:numRef>
              <c:f>Dashboard!$I$7:$I$11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1711-45D0-8A0B-3CF08D9A27C9}"/>
            </c:ext>
          </c:extLst>
        </c:ser>
        <c:ser>
          <c:idx val="4"/>
          <c:order val="5"/>
          <c:tx>
            <c:strRef>
              <c:f>Dashboard!$J$6</c:f>
              <c:strCache>
                <c:ptCount val="1"/>
                <c:pt idx="0">
                  <c:v>Final</c:v>
                </c:pt>
              </c:strCache>
            </c:strRef>
          </c:tx>
          <c:spPr>
            <a:solidFill>
              <a:schemeClr val="accent5"/>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Dashboard!$D$7:$D$11</c:f>
              <c:strCache>
                <c:ptCount val="5"/>
                <c:pt idx="0">
                  <c:v>04</c:v>
                </c:pt>
                <c:pt idx="1">
                  <c:v>01</c:v>
                </c:pt>
                <c:pt idx="2">
                  <c:v>05</c:v>
                </c:pt>
                <c:pt idx="3">
                  <c:v>02</c:v>
                </c:pt>
                <c:pt idx="4">
                  <c:v>03</c:v>
                </c:pt>
              </c:strCache>
            </c:strRef>
          </c:cat>
          <c:val>
            <c:numRef>
              <c:f>Dashboard!$J$7:$J$11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4-DF2C-4A53-9828-BC5CC0B4E31E}"/>
            </c:ext>
          </c:extLst>
        </c:ser>
        <c:dLbls>
          <c:showLegendKey val="0"/>
          <c:showVal val="0"/>
          <c:showCatName val="0"/>
          <c:showSerName val="0"/>
          <c:showPercent val="0"/>
          <c:showBubbleSize val="0"/>
        </c:dLbls>
        <c:gapWidth val="150"/>
        <c:overlap val="100"/>
        <c:axId val="778079744"/>
        <c:axId val="681818304"/>
      </c:barChart>
      <c:catAx>
        <c:axId val="77807974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1818304"/>
        <c:crosses val="autoZero"/>
        <c:auto val="1"/>
        <c:lblAlgn val="ctr"/>
        <c:lblOffset val="100"/>
        <c:noMultiLvlLbl val="0"/>
      </c:catAx>
      <c:valAx>
        <c:axId val="681818304"/>
        <c:scaling>
          <c:orientation val="minMax"/>
        </c:scaling>
        <c:delete val="0"/>
        <c:axPos val="l"/>
        <c:majorGridlines>
          <c:spPr>
            <a:ln w="9525" cap="flat" cmpd="sng" algn="ctr">
              <a:solidFill>
                <a:schemeClr val="lt1">
                  <a:lumMod val="95000"/>
                  <a:alpha val="10000"/>
                </a:schemeClr>
              </a:solidFill>
              <a:prstDash val="solid"/>
              <a:round/>
            </a:ln>
            <a:effectLst/>
          </c:spPr>
        </c:majorGridlines>
        <c:numFmt formatCode="General"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78079744"/>
        <c:crosses val="autoZero"/>
        <c:crossBetween val="between"/>
        <c:minorUnit val="1"/>
      </c:valAx>
      <c:spPr>
        <a:noFill/>
        <a:ln>
          <a:noFill/>
        </a:ln>
        <a:effectLst/>
      </c:spPr>
    </c:plotArea>
    <c:legend>
      <c:legendPos val="b"/>
      <c:layout>
        <c:manualLayout>
          <c:xMode val="edge"/>
          <c:yMode val="edge"/>
          <c:x val="0.37308666640550531"/>
          <c:y val="0.92614975853024506"/>
          <c:w val="0.32679515806792808"/>
          <c:h val="5.447978634540521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w="6350"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trlProps/ctrlProp1.xml><?xml version="1.0" encoding="utf-8"?>
<formControlPr xmlns="http://schemas.microsoft.com/office/spreadsheetml/2009/9/main" objectType="Drop" dropLines="5" dropStyle="combo" dx="22" fmlaLink="$J$4" fmlaRange="PlayersList" noThreeD="1" sel="2" val="0"/>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excel.co.uk/wc2022-shop/?utm_source=xlsx&amp;utm_medium=baner&amp;utm_term=EURO_&amp;utm_campaign=WC2022Upgrade"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https://www.eexcel.co.uk/downloads?utm_source=xlsx&amp;utm_medium=baner&amp;utm_term=EURO_&amp;utm_campaign=EURO2020_Free"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525555</xdr:colOff>
      <xdr:row>28</xdr:row>
      <xdr:rowOff>22970</xdr:rowOff>
    </xdr:from>
    <xdr:to>
      <xdr:col>3</xdr:col>
      <xdr:colOff>4328098</xdr:colOff>
      <xdr:row>39</xdr:row>
      <xdr:rowOff>41663</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716306" y="5553074"/>
          <a:ext cx="3802543" cy="19909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12</xdr:row>
      <xdr:rowOff>47625</xdr:rowOff>
    </xdr:from>
    <xdr:to>
      <xdr:col>11</xdr:col>
      <xdr:colOff>9525</xdr:colOff>
      <xdr:row>32</xdr:row>
      <xdr:rowOff>171451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495300</xdr:colOff>
      <xdr:row>33</xdr:row>
      <xdr:rowOff>76200</xdr:rowOff>
    </xdr:from>
    <xdr:to>
      <xdr:col>10</xdr:col>
      <xdr:colOff>761775</xdr:colOff>
      <xdr:row>35</xdr:row>
      <xdr:rowOff>74250</xdr:rowOff>
    </xdr:to>
    <xdr:sp macro="" textlink="">
      <xdr:nvSpPr>
        <xdr:cNvPr id="4" name="Rounded Rectangle 1">
          <a:hlinkClick xmlns:r="http://schemas.openxmlformats.org/officeDocument/2006/relationships" r:id="rId2"/>
          <a:extLst>
            <a:ext uri="{FF2B5EF4-FFF2-40B4-BE49-F238E27FC236}">
              <a16:creationId xmlns:a16="http://schemas.microsoft.com/office/drawing/2014/main" id="{00000000-0008-0000-0100-000004000000}"/>
            </a:ext>
          </a:extLst>
        </xdr:cNvPr>
        <xdr:cNvSpPr/>
      </xdr:nvSpPr>
      <xdr:spPr>
        <a:xfrm>
          <a:off x="6938963" y="6305550"/>
          <a:ext cx="1800000" cy="360000"/>
        </a:xfrm>
        <a:prstGeom prst="roundRect">
          <a:avLst/>
        </a:prstGeom>
        <a:blipFill>
          <a:blip xmlns:r="http://schemas.openxmlformats.org/officeDocument/2006/relationships" r:embed="rId3" cstate="print"/>
          <a:stretch>
            <a:fillRect/>
          </a:stretch>
        </a:blipFill>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endParaRPr lang="en-GB" sz="1100"/>
        </a:p>
      </xdr:txBody>
    </xdr:sp>
    <xdr:clientData/>
  </xdr:twoCellAnchor>
  <mc:AlternateContent xmlns:mc="http://schemas.openxmlformats.org/markup-compatibility/2006">
    <mc:Choice xmlns:a14="http://schemas.microsoft.com/office/drawing/2010/main" Requires="a14">
      <xdr:twoCellAnchor editAs="oneCell">
        <xdr:from>
          <xdr:col>7</xdr:col>
          <xdr:colOff>47625</xdr:colOff>
          <xdr:row>2</xdr:row>
          <xdr:rowOff>161925</xdr:rowOff>
        </xdr:from>
        <xdr:to>
          <xdr:col>10</xdr:col>
          <xdr:colOff>0</xdr:colOff>
          <xdr:row>4</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1" connectionId="1" xr16:uid="{00000000-0016-0000-0200-000000000000}" autoFormatId="0" applyNumberFormats="0" applyBorderFormats="0" applyFontFormats="1" applyPatternFormats="1" applyAlignmentFormats="0" applyWidthHeightFormats="0">
  <queryTableRefresh preserveSortFilterLayout="0" nextId="8">
    <queryTableFields count="7">
      <queryTableField id="1" name="No" tableColumnId="1"/>
      <queryTableField id="2" name="Date" tableColumnId="2"/>
      <queryTableField id="3" name="Stage" tableColumnId="3"/>
      <queryTableField id="4" name="Team1" tableColumnId="4"/>
      <queryTableField id="5" name="Team2" tableColumnId="5"/>
      <queryTableField id="6" name="Goals1" tableColumnId="6"/>
      <queryTableField id="7" name="Goals2"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heet1" displayName="Sheet1" ref="A3:G67" tableType="queryTable" totalsRowShown="0" headerRowDxfId="8" dataDxfId="7">
  <autoFilter ref="A3:G67" xr:uid="{00000000-000C-0000-FFFF-FFFF00000000}"/>
  <tableColumns count="7">
    <tableColumn id="1" xr3:uid="{D70960C8-671F-4F9C-9EA6-833126A2A265}" uniqueName="1" name="No" queryTableFieldId="1" dataDxfId="6"/>
    <tableColumn id="2" xr3:uid="{CBCF8C71-C380-4DF6-9D45-4FA4D7B8248F}" uniqueName="2" name="Date" queryTableFieldId="2" dataDxfId="5"/>
    <tableColumn id="3" xr3:uid="{0EA6EA65-8C85-4DAB-867A-0DFCD5CB21BC}" uniqueName="3" name="Stage" queryTableFieldId="3" dataDxfId="4"/>
    <tableColumn id="4" xr3:uid="{918DF759-2000-40C5-A0C8-2880C85475B1}" uniqueName="4" name="Team1" queryTableFieldId="4" dataDxfId="3"/>
    <tableColumn id="5" xr3:uid="{B008F970-0BDF-4888-B28A-E07668645D97}" uniqueName="5" name="Team2" queryTableFieldId="5" dataDxfId="2"/>
    <tableColumn id="6" xr3:uid="{89A933D5-90AF-45C0-A099-FFE060B175F5}" uniqueName="6" name="Goals1" queryTableFieldId="6" dataDxfId="1"/>
    <tableColumn id="7" xr3:uid="{0F8B45FE-E849-4D88-848E-FBAA0B171D64}" uniqueName="7" name="Goals2" queryTableFieldId="7"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excel.co.uk/?utm_source=file&amp;utm_medium=web%20button&amp;utm_campaign=EURO2020_Fre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9"/>
  </sheetPr>
  <dimension ref="A1:F42"/>
  <sheetViews>
    <sheetView showGridLines="0" tabSelected="1" zoomScale="85" zoomScaleNormal="85" workbookViewId="0">
      <selection activeCell="C3" sqref="C3:D3"/>
    </sheetView>
  </sheetViews>
  <sheetFormatPr defaultColWidth="9.1328125" defaultRowHeight="14.25" x14ac:dyDescent="0.45"/>
  <cols>
    <col min="1" max="1" width="3.73046875" customWidth="1"/>
    <col min="2" max="2" width="2.73046875" customWidth="1"/>
    <col min="3" max="3" width="24.1328125" customWidth="1"/>
    <col min="4" max="4" width="93.46484375" customWidth="1"/>
    <col min="5" max="5" width="2.73046875" customWidth="1"/>
    <col min="6" max="6" width="3.73046875" customWidth="1"/>
    <col min="7" max="14" width="9.1328125" customWidth="1"/>
  </cols>
  <sheetData>
    <row r="1" spans="1:6" ht="14.65" thickBot="1" x14ac:dyDescent="0.5">
      <c r="C1" s="47"/>
      <c r="D1" s="47"/>
    </row>
    <row r="2" spans="1:6" s="12" customFormat="1" ht="36.4" thickTop="1" x14ac:dyDescent="1.05">
      <c r="A2"/>
      <c r="B2" s="48" t="s">
        <v>105</v>
      </c>
      <c r="C2" s="49"/>
      <c r="D2" s="49"/>
      <c r="E2" s="50"/>
    </row>
    <row r="3" spans="1:6" s="11" customFormat="1" ht="15.75" x14ac:dyDescent="0.5">
      <c r="B3" s="51"/>
      <c r="C3" s="52" t="s">
        <v>106</v>
      </c>
      <c r="D3" s="52"/>
      <c r="E3" s="53"/>
    </row>
    <row r="4" spans="1:6" ht="5" customHeight="1" x14ac:dyDescent="0.45">
      <c r="B4" s="54"/>
      <c r="C4" s="55"/>
      <c r="D4" s="55"/>
      <c r="E4" s="56"/>
    </row>
    <row r="5" spans="1:6" x14ac:dyDescent="0.45">
      <c r="B5" s="54"/>
      <c r="C5" s="57" t="s">
        <v>51</v>
      </c>
      <c r="D5" s="55"/>
      <c r="E5" s="56"/>
    </row>
    <row r="6" spans="1:6" x14ac:dyDescent="0.45">
      <c r="B6" s="54"/>
      <c r="C6" s="24"/>
      <c r="D6" s="58" t="s">
        <v>49</v>
      </c>
      <c r="E6" s="56"/>
    </row>
    <row r="7" spans="1:6" ht="5" customHeight="1" x14ac:dyDescent="0.45">
      <c r="B7" s="54"/>
      <c r="C7" s="55"/>
      <c r="D7" s="55"/>
      <c r="E7" s="56"/>
    </row>
    <row r="8" spans="1:6" x14ac:dyDescent="0.45">
      <c r="B8" s="54"/>
      <c r="C8" s="57" t="s">
        <v>50</v>
      </c>
      <c r="D8" s="55"/>
      <c r="E8" s="56"/>
    </row>
    <row r="9" spans="1:6" x14ac:dyDescent="0.45">
      <c r="B9" s="54"/>
      <c r="C9" s="31" t="s">
        <v>48</v>
      </c>
      <c r="D9" s="59" t="s">
        <v>57</v>
      </c>
      <c r="E9" s="56"/>
    </row>
    <row r="10" spans="1:6" x14ac:dyDescent="0.45">
      <c r="B10" s="54"/>
      <c r="C10" s="31" t="s">
        <v>52</v>
      </c>
      <c r="D10" s="59" t="s">
        <v>56</v>
      </c>
      <c r="E10" s="56"/>
    </row>
    <row r="11" spans="1:6" x14ac:dyDescent="0.45">
      <c r="B11" s="54"/>
      <c r="C11" s="31" t="s">
        <v>46</v>
      </c>
      <c r="D11" s="59" t="s">
        <v>70</v>
      </c>
      <c r="E11" s="56"/>
    </row>
    <row r="12" spans="1:6" x14ac:dyDescent="0.45">
      <c r="B12" s="54"/>
      <c r="C12" s="32" t="s">
        <v>53</v>
      </c>
      <c r="D12" s="59" t="s">
        <v>71</v>
      </c>
      <c r="E12" s="56"/>
      <c r="F12" s="10"/>
    </row>
    <row r="13" spans="1:6" x14ac:dyDescent="0.45">
      <c r="B13" s="54"/>
      <c r="C13" s="31" t="s">
        <v>47</v>
      </c>
      <c r="D13" s="59" t="s">
        <v>58</v>
      </c>
      <c r="E13" s="56"/>
    </row>
    <row r="14" spans="1:6" x14ac:dyDescent="0.45">
      <c r="B14" s="54"/>
      <c r="C14" s="55"/>
      <c r="D14" s="60"/>
      <c r="E14" s="56"/>
    </row>
    <row r="15" spans="1:6" x14ac:dyDescent="0.45">
      <c r="B15" s="54"/>
      <c r="C15" s="61" t="s">
        <v>65</v>
      </c>
      <c r="D15" s="55"/>
      <c r="E15" s="56"/>
    </row>
    <row r="16" spans="1:6" x14ac:dyDescent="0.45">
      <c r="B16" s="54"/>
      <c r="C16" s="62" t="s">
        <v>66</v>
      </c>
      <c r="D16" s="62"/>
      <c r="E16" s="56"/>
    </row>
    <row r="17" spans="2:5" x14ac:dyDescent="0.45">
      <c r="B17" s="54"/>
      <c r="C17" s="62" t="s">
        <v>68</v>
      </c>
      <c r="D17" s="60"/>
      <c r="E17" s="56"/>
    </row>
    <row r="18" spans="2:5" x14ac:dyDescent="0.45">
      <c r="B18" s="54"/>
      <c r="C18" s="62" t="s">
        <v>67</v>
      </c>
      <c r="D18" s="60"/>
      <c r="E18" s="56"/>
    </row>
    <row r="19" spans="2:5" x14ac:dyDescent="0.45">
      <c r="B19" s="54"/>
      <c r="C19" s="62" t="s">
        <v>59</v>
      </c>
      <c r="D19" s="60"/>
      <c r="E19" s="56"/>
    </row>
    <row r="20" spans="2:5" x14ac:dyDescent="0.45">
      <c r="B20" s="54"/>
      <c r="C20" s="62" t="s">
        <v>60</v>
      </c>
      <c r="D20" s="60"/>
      <c r="E20" s="56"/>
    </row>
    <row r="21" spans="2:5" x14ac:dyDescent="0.45">
      <c r="B21" s="54"/>
      <c r="C21" s="62" t="s">
        <v>61</v>
      </c>
      <c r="D21" s="60"/>
      <c r="E21" s="56"/>
    </row>
    <row r="22" spans="2:5" ht="30" customHeight="1" x14ac:dyDescent="0.45">
      <c r="B22" s="54"/>
      <c r="C22" s="63" t="s">
        <v>62</v>
      </c>
      <c r="D22" s="63"/>
      <c r="E22" s="56"/>
    </row>
    <row r="23" spans="2:5" x14ac:dyDescent="0.45">
      <c r="B23" s="54"/>
      <c r="C23" s="62" t="s">
        <v>63</v>
      </c>
      <c r="D23" s="60"/>
      <c r="E23" s="56"/>
    </row>
    <row r="24" spans="2:5" x14ac:dyDescent="0.45">
      <c r="B24" s="54"/>
      <c r="C24" s="62" t="s">
        <v>64</v>
      </c>
      <c r="D24" s="60"/>
      <c r="E24" s="56"/>
    </row>
    <row r="25" spans="2:5" x14ac:dyDescent="0.45">
      <c r="B25" s="54"/>
      <c r="C25" s="62" t="s">
        <v>73</v>
      </c>
      <c r="D25" s="60"/>
      <c r="E25" s="56"/>
    </row>
    <row r="26" spans="2:5" x14ac:dyDescent="0.45">
      <c r="B26" s="54"/>
      <c r="C26" s="62" t="s">
        <v>72</v>
      </c>
      <c r="D26" s="60"/>
      <c r="E26" s="56"/>
    </row>
    <row r="27" spans="2:5" ht="5" customHeight="1" x14ac:dyDescent="0.45">
      <c r="B27" s="54"/>
      <c r="C27" s="55"/>
      <c r="D27" s="55"/>
      <c r="E27" s="56"/>
    </row>
    <row r="28" spans="2:5" x14ac:dyDescent="0.45">
      <c r="B28" s="54"/>
      <c r="C28" s="64" t="s">
        <v>69</v>
      </c>
      <c r="D28" s="60"/>
      <c r="E28" s="56"/>
    </row>
    <row r="29" spans="2:5" x14ac:dyDescent="0.45">
      <c r="B29" s="54"/>
      <c r="C29" s="62"/>
      <c r="D29" s="60"/>
      <c r="E29" s="56"/>
    </row>
    <row r="30" spans="2:5" x14ac:dyDescent="0.45">
      <c r="B30" s="54"/>
      <c r="C30" s="62"/>
      <c r="D30" s="60"/>
      <c r="E30" s="56"/>
    </row>
    <row r="31" spans="2:5" x14ac:dyDescent="0.45">
      <c r="B31" s="54"/>
      <c r="C31" s="62"/>
      <c r="D31" s="60"/>
      <c r="E31" s="56"/>
    </row>
    <row r="32" spans="2:5" x14ac:dyDescent="0.45">
      <c r="B32" s="54"/>
      <c r="C32" s="62"/>
      <c r="D32" s="60"/>
      <c r="E32" s="56"/>
    </row>
    <row r="33" spans="2:5" x14ac:dyDescent="0.45">
      <c r="B33" s="54"/>
      <c r="C33" s="62"/>
      <c r="D33" s="60"/>
      <c r="E33" s="56"/>
    </row>
    <row r="34" spans="2:5" x14ac:dyDescent="0.45">
      <c r="B34" s="54"/>
      <c r="C34" s="62"/>
      <c r="D34" s="60"/>
      <c r="E34" s="56"/>
    </row>
    <row r="35" spans="2:5" x14ac:dyDescent="0.45">
      <c r="B35" s="54"/>
      <c r="C35" s="62"/>
      <c r="D35" s="60"/>
      <c r="E35" s="56"/>
    </row>
    <row r="36" spans="2:5" x14ac:dyDescent="0.45">
      <c r="B36" s="54"/>
      <c r="C36" s="62"/>
      <c r="D36" s="60"/>
      <c r="E36" s="56"/>
    </row>
    <row r="37" spans="2:5" x14ac:dyDescent="0.45">
      <c r="B37" s="54"/>
      <c r="C37" s="62"/>
      <c r="D37" s="60"/>
      <c r="E37" s="56"/>
    </row>
    <row r="38" spans="2:5" x14ac:dyDescent="0.45">
      <c r="B38" s="54"/>
      <c r="C38" s="62"/>
      <c r="D38" s="60"/>
      <c r="E38" s="56"/>
    </row>
    <row r="39" spans="2:5" x14ac:dyDescent="0.45">
      <c r="B39" s="54"/>
      <c r="C39" s="55"/>
      <c r="D39" s="60"/>
      <c r="E39" s="56"/>
    </row>
    <row r="40" spans="2:5" x14ac:dyDescent="0.45">
      <c r="B40" s="54"/>
      <c r="C40" s="55"/>
      <c r="D40" s="25" t="s">
        <v>54</v>
      </c>
      <c r="E40" s="56"/>
    </row>
    <row r="41" spans="2:5" ht="14.65" thickBot="1" x14ac:dyDescent="0.5">
      <c r="B41" s="65"/>
      <c r="C41" s="66"/>
      <c r="D41" s="67"/>
      <c r="E41" s="68"/>
    </row>
    <row r="42" spans="2:5" ht="14.65" thickTop="1" x14ac:dyDescent="0.45"/>
  </sheetData>
  <sheetProtection algorithmName="SHA-512" hashValue="c67UGcC8Dnm/0bxAl+D7d1IbDpGE7ivSSf7zUwJEv9WVbJL/XoIV72aAnlgZYrWQCuQ7FQktyczFQ98Zp5FMyg==" saltValue="iRnvy1vovyBICaYAJrbx7w==" spinCount="100000" sheet="1" objects="1" scenarios="1" selectLockedCells="1"/>
  <mergeCells count="4">
    <mergeCell ref="C22:D22"/>
    <mergeCell ref="B2:E2"/>
    <mergeCell ref="C3:D3"/>
    <mergeCell ref="C1:D1"/>
  </mergeCells>
  <hyperlinks>
    <hyperlink ref="D40" r:id="rId1"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theme="4"/>
  </sheetPr>
  <dimension ref="B1:O36"/>
  <sheetViews>
    <sheetView showGridLines="0" zoomScale="90" zoomScaleNormal="90" workbookViewId="0">
      <selection activeCell="D7" sqref="D7"/>
    </sheetView>
  </sheetViews>
  <sheetFormatPr defaultRowHeight="14.25" x14ac:dyDescent="0.45"/>
  <cols>
    <col min="1" max="2" width="3.73046875" customWidth="1"/>
    <col min="4" max="4" width="30.73046875" customWidth="1"/>
    <col min="5" max="11" width="10.73046875" customWidth="1"/>
    <col min="12" max="12" width="3.73046875" customWidth="1"/>
    <col min="14" max="14" width="13" customWidth="1"/>
    <col min="15" max="15" width="9.1328125" style="9"/>
  </cols>
  <sheetData>
    <row r="1" spans="2:15" ht="14.65" thickBot="1" x14ac:dyDescent="0.5"/>
    <row r="2" spans="2:15" s="20" customFormat="1" ht="34.15" x14ac:dyDescent="1.05">
      <c r="B2" s="42" t="s">
        <v>134</v>
      </c>
      <c r="C2" s="43"/>
      <c r="D2" s="43"/>
      <c r="E2" s="43"/>
      <c r="F2" s="43"/>
      <c r="G2" s="43"/>
      <c r="H2" s="43"/>
      <c r="I2" s="43"/>
      <c r="J2" s="43"/>
      <c r="K2" s="43"/>
      <c r="L2" s="44"/>
      <c r="O2" s="21"/>
    </row>
    <row r="3" spans="2:15" x14ac:dyDescent="0.45">
      <c r="B3" s="17"/>
      <c r="C3" s="13"/>
      <c r="D3" s="13"/>
      <c r="E3" s="13"/>
      <c r="F3" s="13"/>
      <c r="G3" s="13"/>
      <c r="H3" s="13"/>
      <c r="I3" s="13"/>
      <c r="J3" s="13"/>
      <c r="K3" s="13"/>
      <c r="L3" s="14"/>
    </row>
    <row r="4" spans="2:15" x14ac:dyDescent="0.45">
      <c r="B4" s="17"/>
      <c r="C4" s="13"/>
      <c r="D4" s="19"/>
      <c r="E4" s="13"/>
      <c r="F4" s="13"/>
      <c r="G4" s="27" t="s">
        <v>55</v>
      </c>
      <c r="H4" s="13"/>
      <c r="I4" s="13"/>
      <c r="J4" s="33">
        <v>2</v>
      </c>
      <c r="K4" s="13"/>
      <c r="L4" s="14"/>
    </row>
    <row r="5" spans="2:15" x14ac:dyDescent="0.45">
      <c r="B5" s="17"/>
      <c r="C5" s="13"/>
      <c r="D5" s="13"/>
      <c r="E5" s="13"/>
      <c r="F5" s="13"/>
      <c r="G5" s="13"/>
      <c r="H5" s="13"/>
      <c r="I5" s="13"/>
      <c r="J5" s="13"/>
      <c r="K5" s="13"/>
      <c r="L5" s="14"/>
    </row>
    <row r="6" spans="2:15" x14ac:dyDescent="0.45">
      <c r="B6" s="17"/>
      <c r="C6" s="30" t="s">
        <v>44</v>
      </c>
      <c r="D6" s="30" t="s">
        <v>45</v>
      </c>
      <c r="E6" s="30" t="s">
        <v>43</v>
      </c>
      <c r="F6" s="30" t="s">
        <v>24</v>
      </c>
      <c r="G6" s="30" t="s">
        <v>25</v>
      </c>
      <c r="H6" s="30" t="s">
        <v>26</v>
      </c>
      <c r="I6" s="30" t="s">
        <v>104</v>
      </c>
      <c r="J6" s="30" t="s">
        <v>27</v>
      </c>
      <c r="K6" s="30" t="s">
        <v>42</v>
      </c>
      <c r="L6" s="14"/>
    </row>
    <row r="7" spans="2:15" x14ac:dyDescent="0.45">
      <c r="B7" s="17"/>
      <c r="C7" s="28">
        <f>RANK(K7,$K$7:$K$11)</f>
        <v>1</v>
      </c>
      <c r="D7" s="29" t="str">
        <f ca="1">'04'!$A$1</f>
        <v>04</v>
      </c>
      <c r="E7" s="28">
        <f>SUMIF('04'!$C$4:$C$67,Dashboard!E$6,'04'!$J$4:$J$67)</f>
        <v>0</v>
      </c>
      <c r="F7" s="28">
        <f>SUMIF('04'!$C$4:$C$67,Dashboard!F$6,'04'!$J$4:$J$67)</f>
        <v>0</v>
      </c>
      <c r="G7" s="28">
        <f>SUMIF('04'!$C$4:$C$67,Dashboard!G$6,'04'!$J$4:$J$67)</f>
        <v>0</v>
      </c>
      <c r="H7" s="28">
        <f>SUMIF('04'!$C$4:$C$67,Dashboard!H$6,'04'!$J$4:$J$67)</f>
        <v>0</v>
      </c>
      <c r="I7" s="28">
        <f>SUMIF('04'!$C$4:$C$67,Dashboard!I$6,'04'!$J$4:$J$67)</f>
        <v>0</v>
      </c>
      <c r="J7" s="28">
        <f>SUMIF('04'!$C$4:$C$67,Dashboard!J$6,'04'!$J$4:$J$67)</f>
        <v>0</v>
      </c>
      <c r="K7" s="41">
        <f>SUM(E7:J7)</f>
        <v>0</v>
      </c>
      <c r="L7" s="14"/>
    </row>
    <row r="8" spans="2:15" x14ac:dyDescent="0.45">
      <c r="B8" s="17"/>
      <c r="C8" s="28">
        <f>RANK(K8,$K$7:$K$11)</f>
        <v>1</v>
      </c>
      <c r="D8" s="29" t="str">
        <f ca="1">'01'!$A$1</f>
        <v>01</v>
      </c>
      <c r="E8" s="28">
        <f>SUMIF('01'!$C$4:$C$67,Dashboard!E$6,'01'!$J$4:$J$67)</f>
        <v>0</v>
      </c>
      <c r="F8" s="28">
        <f>SUMIF('01'!$C$4:$C$67,Dashboard!F$6,'01'!$J$4:$J$67)</f>
        <v>0</v>
      </c>
      <c r="G8" s="28">
        <f>SUMIF('01'!$C$4:$C$67,Dashboard!G$6,'01'!$J$4:$J$67)</f>
        <v>0</v>
      </c>
      <c r="H8" s="28">
        <f>SUMIF('01'!$C$4:$C$67,Dashboard!H$6,'01'!$J$4:$J$67)</f>
        <v>0</v>
      </c>
      <c r="I8" s="28">
        <f>SUMIF('01'!$C$4:$C$67,Dashboard!I$6,'01'!$J$4:$J$67)</f>
        <v>0</v>
      </c>
      <c r="J8" s="28">
        <f>SUMIF('01'!$C$4:$C$67,Dashboard!J$6,'01'!$J$4:$J$67)</f>
        <v>0</v>
      </c>
      <c r="K8" s="41">
        <f>SUM(E8:J8)</f>
        <v>0</v>
      </c>
      <c r="L8" s="14"/>
    </row>
    <row r="9" spans="2:15" x14ac:dyDescent="0.45">
      <c r="B9" s="17"/>
      <c r="C9" s="28">
        <f>RANK(K9,$K$7:$K$11)</f>
        <v>1</v>
      </c>
      <c r="D9" s="29" t="str">
        <f ca="1">'05'!$A$1</f>
        <v>05</v>
      </c>
      <c r="E9" s="28">
        <f>SUMIF('05'!$C$4:$C$67,Dashboard!E$6,'05'!$J$4:$J$67)</f>
        <v>0</v>
      </c>
      <c r="F9" s="28">
        <f>SUMIF('05'!$C$4:$C$67,Dashboard!F$6,'05'!$J$4:$J$67)</f>
        <v>0</v>
      </c>
      <c r="G9" s="28">
        <f>SUMIF('05'!$C$4:$C$67,Dashboard!G$6,'05'!$J$4:$J$67)</f>
        <v>0</v>
      </c>
      <c r="H9" s="28">
        <f>SUMIF('05'!$C$4:$C$67,Dashboard!H$6,'05'!$J$4:$J$67)</f>
        <v>0</v>
      </c>
      <c r="I9" s="28">
        <f>SUMIF('05'!$C$4:$C$67,Dashboard!I$6,'05'!$J$4:$J$67)</f>
        <v>0</v>
      </c>
      <c r="J9" s="28">
        <f>SUMIF('05'!$C$4:$C$67,Dashboard!J$6,'05'!$J$4:$J$67)</f>
        <v>0</v>
      </c>
      <c r="K9" s="41">
        <f>SUM(E9:J9)</f>
        <v>0</v>
      </c>
      <c r="L9" s="14"/>
      <c r="M9" s="9"/>
      <c r="N9" s="9"/>
    </row>
    <row r="10" spans="2:15" x14ac:dyDescent="0.45">
      <c r="B10" s="17"/>
      <c r="C10" s="28">
        <f>RANK(K10,$K$7:$K$11)</f>
        <v>1</v>
      </c>
      <c r="D10" s="29" t="str">
        <f ca="1">'02'!$A$1</f>
        <v>02</v>
      </c>
      <c r="E10" s="28">
        <f>SUMIF('02'!$C$4:$C$67,Dashboard!E$6,'02'!$J$4:$J$67)</f>
        <v>0</v>
      </c>
      <c r="F10" s="28">
        <f>SUMIF('02'!$C$4:$C$67,Dashboard!F$6,'02'!$J$4:$J$67)</f>
        <v>0</v>
      </c>
      <c r="G10" s="28">
        <f>SUMIF('02'!$C$4:$C$67,Dashboard!G$6,'02'!$J$4:$J$67)</f>
        <v>0</v>
      </c>
      <c r="H10" s="28">
        <f>SUMIF('02'!$C$4:$C$67,Dashboard!H$6,'02'!$J$4:$J$67)</f>
        <v>0</v>
      </c>
      <c r="I10" s="28">
        <f>SUMIF('02'!$C$4:$C$67,Dashboard!I$6,'02'!$J$4:$J$67)</f>
        <v>0</v>
      </c>
      <c r="J10" s="28">
        <f>SUMIF('02'!$C$4:$C$67,Dashboard!J$6,'02'!$J$4:$J$67)</f>
        <v>0</v>
      </c>
      <c r="K10" s="41">
        <f>SUM(E10:J10)</f>
        <v>0</v>
      </c>
      <c r="L10" s="14"/>
    </row>
    <row r="11" spans="2:15" x14ac:dyDescent="0.45">
      <c r="B11" s="17"/>
      <c r="C11" s="28">
        <f>RANK(K11,$K$7:$K$11)</f>
        <v>1</v>
      </c>
      <c r="D11" s="29" t="str">
        <f ca="1">'03'!$A$1</f>
        <v>03</v>
      </c>
      <c r="E11" s="28">
        <f>SUMIF('03'!$C$4:$C$67,Dashboard!E$6,'03'!$J$4:$J$67)</f>
        <v>0</v>
      </c>
      <c r="F11" s="28">
        <f>SUMIF('03'!$C$4:$C$67,Dashboard!F$6,'03'!$J$4:$J$67)</f>
        <v>0</v>
      </c>
      <c r="G11" s="28">
        <f>SUMIF('03'!$C$4:$C$67,Dashboard!G$6,'03'!$J$4:$J$67)</f>
        <v>0</v>
      </c>
      <c r="H11" s="28">
        <f>SUMIF('03'!$C$4:$C$67,Dashboard!H$6,'03'!$J$4:$J$67)</f>
        <v>0</v>
      </c>
      <c r="I11" s="28">
        <f>SUMIF('03'!$C$4:$C$67,Dashboard!I$6,'03'!$J$4:$J$67)</f>
        <v>0</v>
      </c>
      <c r="J11" s="28">
        <f>SUMIF('03'!$C$4:$C$67,Dashboard!J$6,'03'!$J$4:$J$67)</f>
        <v>0</v>
      </c>
      <c r="K11" s="41">
        <f>SUM(E11:J11)</f>
        <v>0</v>
      </c>
      <c r="L11" s="14"/>
    </row>
    <row r="12" spans="2:15" x14ac:dyDescent="0.45">
      <c r="B12" s="17"/>
      <c r="C12" s="13"/>
      <c r="D12" s="13"/>
      <c r="E12" s="13"/>
      <c r="F12" s="13"/>
      <c r="G12" s="13"/>
      <c r="H12" s="13"/>
      <c r="I12" s="13"/>
      <c r="J12" s="13"/>
      <c r="K12" s="13"/>
      <c r="L12" s="14"/>
    </row>
    <row r="13" spans="2:15" x14ac:dyDescent="0.45">
      <c r="B13" s="17"/>
      <c r="C13" s="13"/>
      <c r="D13" s="13"/>
      <c r="E13" s="13"/>
      <c r="F13" s="13"/>
      <c r="G13" s="13"/>
      <c r="H13" s="13"/>
      <c r="I13" s="13"/>
      <c r="J13" s="13"/>
      <c r="K13" s="13"/>
      <c r="L13" s="14"/>
    </row>
    <row r="14" spans="2:15" x14ac:dyDescent="0.45">
      <c r="B14" s="17"/>
      <c r="C14" s="13"/>
      <c r="D14" s="13"/>
      <c r="E14" s="13"/>
      <c r="F14" s="13"/>
      <c r="G14" s="13"/>
      <c r="H14" s="13"/>
      <c r="I14" s="13"/>
      <c r="J14" s="13"/>
      <c r="K14" s="13"/>
      <c r="L14" s="14"/>
    </row>
    <row r="15" spans="2:15" x14ac:dyDescent="0.45">
      <c r="B15" s="17"/>
      <c r="C15" s="13"/>
      <c r="D15" s="13"/>
      <c r="E15" s="13"/>
      <c r="F15" s="13"/>
      <c r="G15" s="13"/>
      <c r="H15" s="13"/>
      <c r="I15" s="13"/>
      <c r="J15" s="13"/>
      <c r="K15" s="13"/>
      <c r="L15" s="14"/>
    </row>
    <row r="16" spans="2:15" x14ac:dyDescent="0.45">
      <c r="B16" s="17"/>
      <c r="C16" s="13"/>
      <c r="D16" s="13"/>
      <c r="E16" s="13"/>
      <c r="F16" s="13"/>
      <c r="G16" s="13"/>
      <c r="H16" s="13"/>
      <c r="I16" s="13"/>
      <c r="J16" s="13"/>
      <c r="K16" s="13"/>
      <c r="L16" s="14"/>
    </row>
    <row r="17" spans="2:12" x14ac:dyDescent="0.45">
      <c r="B17" s="17"/>
      <c r="C17" s="13"/>
      <c r="D17" s="13"/>
      <c r="E17" s="13"/>
      <c r="F17" s="13"/>
      <c r="G17" s="13"/>
      <c r="H17" s="13"/>
      <c r="I17" s="13"/>
      <c r="J17" s="13"/>
      <c r="K17" s="13"/>
      <c r="L17" s="14"/>
    </row>
    <row r="18" spans="2:12" x14ac:dyDescent="0.45">
      <c r="B18" s="17"/>
      <c r="C18" s="13"/>
      <c r="D18" s="13"/>
      <c r="E18" s="13"/>
      <c r="F18" s="13"/>
      <c r="G18" s="13"/>
      <c r="H18" s="13"/>
      <c r="I18" s="13"/>
      <c r="J18" s="13"/>
      <c r="K18" s="13"/>
      <c r="L18" s="14"/>
    </row>
    <row r="19" spans="2:12" x14ac:dyDescent="0.45">
      <c r="B19" s="17"/>
      <c r="C19" s="13"/>
      <c r="D19" s="13"/>
      <c r="E19" s="13"/>
      <c r="F19" s="13"/>
      <c r="G19" s="13"/>
      <c r="H19" s="13"/>
      <c r="I19" s="13"/>
      <c r="J19" s="13"/>
      <c r="K19" s="13"/>
      <c r="L19" s="14"/>
    </row>
    <row r="20" spans="2:12" x14ac:dyDescent="0.45">
      <c r="B20" s="17"/>
      <c r="C20" s="13"/>
      <c r="D20" s="13"/>
      <c r="E20" s="13"/>
      <c r="F20" s="13"/>
      <c r="G20" s="13"/>
      <c r="H20" s="13"/>
      <c r="I20" s="13"/>
      <c r="J20" s="13"/>
      <c r="K20" s="13"/>
      <c r="L20" s="14"/>
    </row>
    <row r="21" spans="2:12" x14ac:dyDescent="0.45">
      <c r="B21" s="17"/>
      <c r="C21" s="13"/>
      <c r="D21" s="13"/>
      <c r="E21" s="13"/>
      <c r="F21" s="13"/>
      <c r="G21" s="13"/>
      <c r="H21" s="13"/>
      <c r="I21" s="13"/>
      <c r="J21" s="13"/>
      <c r="K21" s="13"/>
      <c r="L21" s="14"/>
    </row>
    <row r="22" spans="2:12" x14ac:dyDescent="0.45">
      <c r="B22" s="17"/>
      <c r="C22" s="13"/>
      <c r="D22" s="13"/>
      <c r="E22" s="13"/>
      <c r="F22" s="13"/>
      <c r="G22" s="13"/>
      <c r="H22" s="13"/>
      <c r="I22" s="13"/>
      <c r="J22" s="13"/>
      <c r="K22" s="13"/>
      <c r="L22" s="14"/>
    </row>
    <row r="23" spans="2:12" x14ac:dyDescent="0.45">
      <c r="B23" s="17"/>
      <c r="C23" s="13"/>
      <c r="D23" s="13"/>
      <c r="E23" s="13"/>
      <c r="F23" s="13"/>
      <c r="G23" s="13"/>
      <c r="H23" s="13"/>
      <c r="I23" s="13"/>
      <c r="J23" s="13"/>
      <c r="K23" s="13"/>
      <c r="L23" s="14"/>
    </row>
    <row r="24" spans="2:12" x14ac:dyDescent="0.45">
      <c r="B24" s="17"/>
      <c r="C24" s="13"/>
      <c r="D24" s="13"/>
      <c r="E24" s="13"/>
      <c r="F24" s="13"/>
      <c r="G24" s="13"/>
      <c r="H24" s="13"/>
      <c r="I24" s="13"/>
      <c r="J24" s="13"/>
      <c r="K24" s="13"/>
      <c r="L24" s="14"/>
    </row>
    <row r="25" spans="2:12" x14ac:dyDescent="0.45">
      <c r="B25" s="17"/>
      <c r="C25" s="13"/>
      <c r="D25" s="13"/>
      <c r="E25" s="13"/>
      <c r="F25" s="13"/>
      <c r="G25" s="13"/>
      <c r="H25" s="13"/>
      <c r="I25" s="13"/>
      <c r="J25" s="13"/>
      <c r="K25" s="13"/>
      <c r="L25" s="14"/>
    </row>
    <row r="26" spans="2:12" x14ac:dyDescent="0.45">
      <c r="B26" s="17"/>
      <c r="C26" s="13"/>
      <c r="D26" s="13"/>
      <c r="E26" s="13"/>
      <c r="F26" s="13"/>
      <c r="G26" s="13"/>
      <c r="H26" s="13"/>
      <c r="I26" s="13"/>
      <c r="J26" s="13"/>
      <c r="K26" s="13"/>
      <c r="L26" s="14"/>
    </row>
    <row r="27" spans="2:12" x14ac:dyDescent="0.45">
      <c r="B27" s="17"/>
      <c r="C27" s="13"/>
      <c r="D27" s="13"/>
      <c r="E27" s="13"/>
      <c r="F27" s="13"/>
      <c r="G27" s="13"/>
      <c r="H27" s="13"/>
      <c r="I27" s="13"/>
      <c r="J27" s="13"/>
      <c r="K27" s="13"/>
      <c r="L27" s="14"/>
    </row>
    <row r="28" spans="2:12" x14ac:dyDescent="0.45">
      <c r="B28" s="17"/>
      <c r="C28" s="13"/>
      <c r="D28" s="13"/>
      <c r="E28" s="13"/>
      <c r="F28" s="13"/>
      <c r="G28" s="13"/>
      <c r="H28" s="13"/>
      <c r="I28" s="13"/>
      <c r="J28" s="13"/>
      <c r="K28" s="13"/>
      <c r="L28" s="14"/>
    </row>
    <row r="29" spans="2:12" x14ac:dyDescent="0.45">
      <c r="B29" s="17"/>
      <c r="C29" s="13"/>
      <c r="D29" s="13"/>
      <c r="E29" s="13"/>
      <c r="F29" s="13"/>
      <c r="G29" s="13"/>
      <c r="H29" s="13"/>
      <c r="I29" s="13"/>
      <c r="J29" s="13"/>
      <c r="K29" s="13"/>
      <c r="L29" s="14"/>
    </row>
    <row r="30" spans="2:12" x14ac:dyDescent="0.45">
      <c r="B30" s="17"/>
      <c r="C30" s="13"/>
      <c r="D30" s="13"/>
      <c r="E30" s="13"/>
      <c r="F30" s="13"/>
      <c r="G30" s="13"/>
      <c r="H30" s="13"/>
      <c r="I30" s="13"/>
      <c r="J30" s="13"/>
      <c r="K30" s="13"/>
      <c r="L30" s="14"/>
    </row>
    <row r="31" spans="2:12" x14ac:dyDescent="0.45">
      <c r="B31" s="17"/>
      <c r="C31" s="13"/>
      <c r="D31" s="13"/>
      <c r="E31" s="13"/>
      <c r="F31" s="13"/>
      <c r="G31" s="13"/>
      <c r="H31" s="13"/>
      <c r="I31" s="13"/>
      <c r="J31" s="13"/>
      <c r="K31" s="13"/>
      <c r="L31" s="14"/>
    </row>
    <row r="32" spans="2:12" x14ac:dyDescent="0.45">
      <c r="B32" s="17"/>
      <c r="C32" s="13"/>
      <c r="D32" s="13"/>
      <c r="E32" s="13"/>
      <c r="F32" s="13"/>
      <c r="G32" s="13"/>
      <c r="H32" s="13"/>
      <c r="I32" s="13"/>
      <c r="J32" s="13"/>
      <c r="K32" s="13"/>
      <c r="L32" s="14"/>
    </row>
    <row r="33" spans="2:12" x14ac:dyDescent="0.45">
      <c r="B33" s="17"/>
      <c r="C33" s="13"/>
      <c r="D33" s="13"/>
      <c r="E33" s="13"/>
      <c r="F33" s="13"/>
      <c r="G33" s="13"/>
      <c r="H33" s="13"/>
      <c r="I33" s="13"/>
      <c r="J33" s="13"/>
      <c r="K33" s="13"/>
      <c r="L33" s="14"/>
    </row>
    <row r="34" spans="2:12" x14ac:dyDescent="0.45">
      <c r="B34" s="17"/>
      <c r="C34" s="13"/>
      <c r="D34" s="13"/>
      <c r="E34" s="13"/>
      <c r="F34" s="13"/>
      <c r="G34" s="13"/>
      <c r="H34" s="13"/>
      <c r="I34" s="13"/>
      <c r="J34" s="13"/>
      <c r="K34" s="13"/>
      <c r="L34" s="14"/>
    </row>
    <row r="35" spans="2:12" x14ac:dyDescent="0.45">
      <c r="B35" s="17"/>
      <c r="C35" s="13"/>
      <c r="D35" s="13"/>
      <c r="E35" s="13"/>
      <c r="F35" s="13"/>
      <c r="G35" s="13"/>
      <c r="H35" s="13"/>
      <c r="I35" s="13"/>
      <c r="J35" s="13"/>
      <c r="K35" s="13"/>
      <c r="L35" s="14"/>
    </row>
    <row r="36" spans="2:12" ht="14.65" thickBot="1" x14ac:dyDescent="0.5">
      <c r="B36" s="18"/>
      <c r="C36" s="15"/>
      <c r="D36" s="15"/>
      <c r="E36" s="15"/>
      <c r="F36" s="15"/>
      <c r="G36" s="15"/>
      <c r="H36" s="15"/>
      <c r="I36" s="15"/>
      <c r="J36" s="15"/>
      <c r="K36" s="15"/>
      <c r="L36" s="16"/>
    </row>
  </sheetData>
  <autoFilter ref="C6:K6" xr:uid="{00000000-0009-0000-0000-000001000000}"/>
  <sortState xmlns:xlrd2="http://schemas.microsoft.com/office/spreadsheetml/2017/richdata2" ref="C7:K11">
    <sortCondition ref="C7:C11"/>
  </sortState>
  <mergeCells count="1">
    <mergeCell ref="B2:L2"/>
  </mergeCells>
  <conditionalFormatting sqref="C7:K11">
    <cfRule type="expression" dxfId="9" priority="3">
      <formula>$D7=fav</formula>
    </cfRule>
  </conditionalFormatting>
  <dataValidations disablePrompts="1" count="1">
    <dataValidation type="list" allowBlank="1" showInputMessage="1" showErrorMessage="1" sqref="D8" xr:uid="{00000000-0002-0000-0100-000000000000}">
      <formula1>PlayerList</formula1>
    </dataValidation>
  </dataValidations>
  <hyperlinks>
    <hyperlink ref="D8" location="'01'!A1" display="'01'!A1" xr:uid="{00000000-0004-0000-0100-000000000000}"/>
    <hyperlink ref="D10" location="'02'!A1" display="'02'!A1" xr:uid="{00000000-0004-0000-0100-000001000000}"/>
    <hyperlink ref="D11" location="'03'!A1" display="'03'!A1" xr:uid="{00000000-0004-0000-0100-000002000000}"/>
    <hyperlink ref="D7" location="'04'!A1" display="'04'!A1" xr:uid="{00000000-0004-0000-0100-000003000000}"/>
    <hyperlink ref="D9" location="'05'!A1" display="'05'!A1" xr:uid="{00000000-0004-0000-0100-000004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Drop Down 3">
              <controlPr locked="0" defaultSize="0" autoLine="0" autoPict="0">
                <anchor moveWithCells="1">
                  <from>
                    <xdr:col>7</xdr:col>
                    <xdr:colOff>47625</xdr:colOff>
                    <xdr:row>2</xdr:row>
                    <xdr:rowOff>161925</xdr:rowOff>
                  </from>
                  <to>
                    <xdr:col>10</xdr:col>
                    <xdr:colOff>0</xdr:colOff>
                    <xdr:row>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I67"/>
  <sheetViews>
    <sheetView workbookViewId="0">
      <selection activeCell="F17" sqref="F17"/>
    </sheetView>
  </sheetViews>
  <sheetFormatPr defaultRowHeight="14.25" x14ac:dyDescent="0.45"/>
  <cols>
    <col min="1" max="1" width="5.265625" bestFit="1" customWidth="1"/>
    <col min="2" max="2" width="10.19921875" bestFit="1" customWidth="1"/>
    <col min="3" max="3" width="9.3984375" bestFit="1" customWidth="1"/>
    <col min="4" max="5" width="11.33203125" bestFit="1" customWidth="1"/>
    <col min="6" max="7" width="8.3984375" bestFit="1" customWidth="1"/>
    <col min="8" max="8" width="9" hidden="1" customWidth="1"/>
    <col min="9" max="9" width="6.1328125" hidden="1" customWidth="1"/>
    <col min="10" max="10" width="12.86328125" bestFit="1" customWidth="1"/>
    <col min="11" max="11" width="12" bestFit="1" customWidth="1"/>
    <col min="12" max="13" width="9.265625" bestFit="1" customWidth="1"/>
  </cols>
  <sheetData>
    <row r="1" spans="1:9" x14ac:dyDescent="0.45">
      <c r="A1" s="6" t="s">
        <v>133</v>
      </c>
    </row>
    <row r="3" spans="1:9" x14ac:dyDescent="0.45">
      <c r="A3" t="s">
        <v>0</v>
      </c>
      <c r="B3" s="35" t="s">
        <v>1</v>
      </c>
      <c r="C3" t="s">
        <v>2</v>
      </c>
      <c r="D3" t="s">
        <v>3</v>
      </c>
      <c r="E3" t="s">
        <v>4</v>
      </c>
      <c r="F3" t="s">
        <v>5</v>
      </c>
      <c r="G3" s="36" t="s">
        <v>6</v>
      </c>
      <c r="H3" s="7" t="s">
        <v>28</v>
      </c>
      <c r="I3" s="7" t="s">
        <v>36</v>
      </c>
    </row>
    <row r="4" spans="1:9" x14ac:dyDescent="0.45">
      <c r="A4">
        <v>1</v>
      </c>
      <c r="B4" s="35">
        <v>44885</v>
      </c>
      <c r="C4" t="s">
        <v>7</v>
      </c>
      <c r="D4" t="s">
        <v>74</v>
      </c>
      <c r="E4" t="s">
        <v>75</v>
      </c>
      <c r="F4">
        <v>2</v>
      </c>
      <c r="G4">
        <v>1</v>
      </c>
      <c r="H4" s="23" t="b">
        <f t="shared" ref="H4:H54" si="0">NOT(OR(ISBLANK(F4),ISBLANK(G4)))</f>
        <v>1</v>
      </c>
      <c r="I4" s="23">
        <f t="shared" ref="I4:I54" si="1">IF(H4=FALSE,0,IF(F4&gt;G4,1,IF(G4&gt;F4,2,3)))</f>
        <v>1</v>
      </c>
    </row>
    <row r="5" spans="1:9" x14ac:dyDescent="0.45">
      <c r="A5">
        <v>2</v>
      </c>
      <c r="B5" s="35">
        <v>44886</v>
      </c>
      <c r="C5" t="s">
        <v>7</v>
      </c>
      <c r="D5" t="s">
        <v>76</v>
      </c>
      <c r="E5" t="s">
        <v>13</v>
      </c>
      <c r="F5">
        <v>0</v>
      </c>
      <c r="G5">
        <v>3</v>
      </c>
      <c r="H5" s="22" t="b">
        <f t="shared" si="0"/>
        <v>1</v>
      </c>
      <c r="I5" s="22">
        <f t="shared" si="1"/>
        <v>2</v>
      </c>
    </row>
    <row r="6" spans="1:9" x14ac:dyDescent="0.45">
      <c r="A6">
        <v>3</v>
      </c>
      <c r="B6" s="35">
        <v>44886</v>
      </c>
      <c r="C6" t="s">
        <v>9</v>
      </c>
      <c r="D6" t="s">
        <v>15</v>
      </c>
      <c r="E6" t="s">
        <v>77</v>
      </c>
      <c r="F6">
        <v>2</v>
      </c>
      <c r="G6">
        <v>1</v>
      </c>
      <c r="H6" s="22" t="b">
        <f t="shared" si="0"/>
        <v>1</v>
      </c>
      <c r="I6" s="22">
        <f t="shared" si="1"/>
        <v>1</v>
      </c>
    </row>
    <row r="7" spans="1:9" x14ac:dyDescent="0.45">
      <c r="A7">
        <v>4</v>
      </c>
      <c r="B7" s="35">
        <v>44886</v>
      </c>
      <c r="C7" t="s">
        <v>9</v>
      </c>
      <c r="D7" t="s">
        <v>78</v>
      </c>
      <c r="E7" t="s">
        <v>107</v>
      </c>
      <c r="F7">
        <v>1</v>
      </c>
      <c r="G7">
        <v>3</v>
      </c>
      <c r="H7" s="22" t="b">
        <f t="shared" si="0"/>
        <v>1</v>
      </c>
      <c r="I7" s="22">
        <f t="shared" si="1"/>
        <v>2</v>
      </c>
    </row>
    <row r="8" spans="1:9" x14ac:dyDescent="0.45">
      <c r="A8">
        <v>5</v>
      </c>
      <c r="B8" s="35">
        <v>44887</v>
      </c>
      <c r="C8" t="s">
        <v>12</v>
      </c>
      <c r="D8" t="s">
        <v>10</v>
      </c>
      <c r="E8" t="s">
        <v>79</v>
      </c>
      <c r="F8">
        <v>0</v>
      </c>
      <c r="G8">
        <v>1</v>
      </c>
      <c r="H8" s="22" t="b">
        <f t="shared" si="0"/>
        <v>1</v>
      </c>
      <c r="I8" s="22">
        <f t="shared" si="1"/>
        <v>2</v>
      </c>
    </row>
    <row r="9" spans="1:9" x14ac:dyDescent="0.45">
      <c r="A9">
        <v>6</v>
      </c>
      <c r="B9" s="35">
        <v>44887</v>
      </c>
      <c r="C9" t="s">
        <v>12</v>
      </c>
      <c r="D9" t="s">
        <v>22</v>
      </c>
      <c r="E9" t="s">
        <v>108</v>
      </c>
      <c r="F9">
        <v>2</v>
      </c>
      <c r="G9">
        <v>1</v>
      </c>
      <c r="H9" s="22" t="b">
        <f t="shared" si="0"/>
        <v>1</v>
      </c>
      <c r="I9" s="22">
        <f t="shared" si="1"/>
        <v>1</v>
      </c>
    </row>
    <row r="10" spans="1:9" x14ac:dyDescent="0.45">
      <c r="A10">
        <v>7</v>
      </c>
      <c r="B10" s="35">
        <v>44887</v>
      </c>
      <c r="C10" t="s">
        <v>14</v>
      </c>
      <c r="D10" t="s">
        <v>80</v>
      </c>
      <c r="E10" t="s">
        <v>108</v>
      </c>
      <c r="F10">
        <v>2</v>
      </c>
      <c r="G10">
        <v>1</v>
      </c>
      <c r="H10" s="22" t="b">
        <f t="shared" si="0"/>
        <v>1</v>
      </c>
      <c r="I10" s="22">
        <f t="shared" si="1"/>
        <v>1</v>
      </c>
    </row>
    <row r="11" spans="1:9" x14ac:dyDescent="0.45">
      <c r="A11">
        <v>8</v>
      </c>
      <c r="B11" s="35">
        <v>44887</v>
      </c>
      <c r="C11" t="s">
        <v>14</v>
      </c>
      <c r="D11" t="s">
        <v>82</v>
      </c>
      <c r="E11" t="s">
        <v>19</v>
      </c>
      <c r="F11">
        <v>3</v>
      </c>
      <c r="G11">
        <v>1</v>
      </c>
      <c r="H11" s="22" t="b">
        <f t="shared" si="0"/>
        <v>1</v>
      </c>
      <c r="I11" s="22">
        <f t="shared" si="1"/>
        <v>1</v>
      </c>
    </row>
    <row r="12" spans="1:9" x14ac:dyDescent="0.45">
      <c r="A12">
        <v>9</v>
      </c>
      <c r="B12" s="35">
        <v>44888</v>
      </c>
      <c r="C12" t="s">
        <v>20</v>
      </c>
      <c r="D12" t="s">
        <v>11</v>
      </c>
      <c r="E12" t="s">
        <v>83</v>
      </c>
      <c r="F12">
        <v>1</v>
      </c>
      <c r="G12">
        <v>0</v>
      </c>
      <c r="H12" s="22" t="b">
        <f t="shared" si="0"/>
        <v>1</v>
      </c>
      <c r="I12" s="22">
        <f t="shared" si="1"/>
        <v>1</v>
      </c>
    </row>
    <row r="13" spans="1:9" x14ac:dyDescent="0.45">
      <c r="A13">
        <v>10</v>
      </c>
      <c r="B13" s="35">
        <v>44888</v>
      </c>
      <c r="C13" t="s">
        <v>17</v>
      </c>
      <c r="D13" t="s">
        <v>18</v>
      </c>
      <c r="E13" t="s">
        <v>84</v>
      </c>
      <c r="F13">
        <v>2</v>
      </c>
      <c r="G13">
        <v>1</v>
      </c>
      <c r="H13" s="22" t="b">
        <f t="shared" si="0"/>
        <v>1</v>
      </c>
      <c r="I13" s="22">
        <f t="shared" si="1"/>
        <v>1</v>
      </c>
    </row>
    <row r="14" spans="1:9" x14ac:dyDescent="0.45">
      <c r="A14">
        <v>11</v>
      </c>
      <c r="B14" s="35">
        <v>44888</v>
      </c>
      <c r="C14" t="s">
        <v>17</v>
      </c>
      <c r="D14" t="s">
        <v>23</v>
      </c>
      <c r="E14" t="s">
        <v>85</v>
      </c>
      <c r="F14">
        <v>0</v>
      </c>
      <c r="G14">
        <v>3</v>
      </c>
      <c r="H14" t="b">
        <f t="shared" si="0"/>
        <v>1</v>
      </c>
      <c r="I14">
        <f t="shared" si="1"/>
        <v>2</v>
      </c>
    </row>
    <row r="15" spans="1:9" x14ac:dyDescent="0.45">
      <c r="A15">
        <v>12</v>
      </c>
      <c r="B15" s="35">
        <v>44888</v>
      </c>
      <c r="C15" t="s">
        <v>20</v>
      </c>
      <c r="D15" t="s">
        <v>86</v>
      </c>
      <c r="E15" t="s">
        <v>16</v>
      </c>
      <c r="F15">
        <v>1</v>
      </c>
      <c r="G15">
        <v>4</v>
      </c>
      <c r="H15" t="b">
        <f t="shared" si="0"/>
        <v>1</v>
      </c>
      <c r="I15">
        <f t="shared" si="1"/>
        <v>2</v>
      </c>
    </row>
    <row r="16" spans="1:9" x14ac:dyDescent="0.45">
      <c r="A16">
        <v>13</v>
      </c>
      <c r="B16" s="35">
        <v>44889</v>
      </c>
      <c r="C16" t="s">
        <v>87</v>
      </c>
      <c r="D16" t="s">
        <v>8</v>
      </c>
      <c r="E16" t="s">
        <v>88</v>
      </c>
      <c r="F16">
        <v>2</v>
      </c>
      <c r="G16">
        <v>2</v>
      </c>
      <c r="H16" t="b">
        <f t="shared" si="0"/>
        <v>1</v>
      </c>
      <c r="I16">
        <f t="shared" si="1"/>
        <v>3</v>
      </c>
    </row>
    <row r="17" spans="1:9" x14ac:dyDescent="0.45">
      <c r="A17">
        <v>14</v>
      </c>
      <c r="B17" s="35">
        <v>44889</v>
      </c>
      <c r="C17" t="s">
        <v>89</v>
      </c>
      <c r="D17" t="s">
        <v>90</v>
      </c>
      <c r="E17" t="s">
        <v>91</v>
      </c>
      <c r="F17">
        <v>0</v>
      </c>
      <c r="G17">
        <v>0</v>
      </c>
      <c r="H17" t="b">
        <f t="shared" si="0"/>
        <v>1</v>
      </c>
      <c r="I17">
        <f t="shared" si="1"/>
        <v>3</v>
      </c>
    </row>
    <row r="18" spans="1:9" x14ac:dyDescent="0.45">
      <c r="A18">
        <v>15</v>
      </c>
      <c r="B18" s="35">
        <v>44889</v>
      </c>
      <c r="C18" t="s">
        <v>89</v>
      </c>
      <c r="D18" t="s">
        <v>21</v>
      </c>
      <c r="E18" t="s">
        <v>92</v>
      </c>
      <c r="F18">
        <v>3</v>
      </c>
      <c r="G18">
        <v>0</v>
      </c>
      <c r="H18" t="b">
        <f t="shared" si="0"/>
        <v>1</v>
      </c>
      <c r="I18">
        <f t="shared" si="1"/>
        <v>1</v>
      </c>
    </row>
    <row r="19" spans="1:9" x14ac:dyDescent="0.45">
      <c r="A19">
        <v>16</v>
      </c>
      <c r="B19" s="35">
        <v>44889</v>
      </c>
      <c r="C19" t="s">
        <v>87</v>
      </c>
      <c r="D19" t="s">
        <v>93</v>
      </c>
      <c r="E19" t="s">
        <v>94</v>
      </c>
      <c r="F19">
        <v>3</v>
      </c>
      <c r="G19">
        <v>4</v>
      </c>
      <c r="H19" t="b">
        <f t="shared" si="0"/>
        <v>1</v>
      </c>
      <c r="I19">
        <f t="shared" si="1"/>
        <v>2</v>
      </c>
    </row>
    <row r="20" spans="1:9" x14ac:dyDescent="0.45">
      <c r="A20">
        <v>17</v>
      </c>
      <c r="B20" s="35">
        <v>44890</v>
      </c>
      <c r="C20" t="s">
        <v>9</v>
      </c>
      <c r="D20" t="s">
        <v>107</v>
      </c>
      <c r="E20" t="s">
        <v>77</v>
      </c>
      <c r="H20" t="b">
        <f t="shared" si="0"/>
        <v>0</v>
      </c>
      <c r="I20">
        <f t="shared" si="1"/>
        <v>0</v>
      </c>
    </row>
    <row r="21" spans="1:9" x14ac:dyDescent="0.45">
      <c r="A21">
        <v>18</v>
      </c>
      <c r="B21" s="35">
        <v>44890</v>
      </c>
      <c r="C21" t="s">
        <v>7</v>
      </c>
      <c r="D21" t="s">
        <v>74</v>
      </c>
      <c r="E21" t="s">
        <v>76</v>
      </c>
      <c r="H21" t="b">
        <f t="shared" si="0"/>
        <v>0</v>
      </c>
      <c r="I21">
        <f t="shared" si="1"/>
        <v>0</v>
      </c>
    </row>
    <row r="22" spans="1:9" x14ac:dyDescent="0.45">
      <c r="A22">
        <v>19</v>
      </c>
      <c r="B22" s="35">
        <v>44890</v>
      </c>
      <c r="C22" t="s">
        <v>7</v>
      </c>
      <c r="D22" t="s">
        <v>13</v>
      </c>
      <c r="E22" t="s">
        <v>75</v>
      </c>
      <c r="H22" t="b">
        <f t="shared" si="0"/>
        <v>0</v>
      </c>
      <c r="I22">
        <f t="shared" si="1"/>
        <v>0</v>
      </c>
    </row>
    <row r="23" spans="1:9" x14ac:dyDescent="0.45">
      <c r="A23">
        <v>20</v>
      </c>
      <c r="B23" s="35">
        <v>44890</v>
      </c>
      <c r="C23" t="s">
        <v>9</v>
      </c>
      <c r="D23" t="s">
        <v>15</v>
      </c>
      <c r="E23" t="s">
        <v>78</v>
      </c>
      <c r="H23" t="b">
        <f t="shared" si="0"/>
        <v>0</v>
      </c>
      <c r="I23">
        <f t="shared" si="1"/>
        <v>0</v>
      </c>
    </row>
    <row r="24" spans="1:9" x14ac:dyDescent="0.45">
      <c r="A24">
        <v>21</v>
      </c>
      <c r="B24" s="35">
        <v>44891</v>
      </c>
      <c r="C24" t="s">
        <v>12</v>
      </c>
      <c r="D24" t="s">
        <v>79</v>
      </c>
      <c r="E24" t="s">
        <v>108</v>
      </c>
      <c r="H24" t="b">
        <f t="shared" si="0"/>
        <v>0</v>
      </c>
      <c r="I24">
        <f t="shared" si="1"/>
        <v>0</v>
      </c>
    </row>
    <row r="25" spans="1:9" x14ac:dyDescent="0.45">
      <c r="A25">
        <v>22</v>
      </c>
      <c r="B25" s="35">
        <v>44891</v>
      </c>
      <c r="C25" t="s">
        <v>14</v>
      </c>
      <c r="D25" t="s">
        <v>19</v>
      </c>
      <c r="E25" t="s">
        <v>81</v>
      </c>
      <c r="H25" t="b">
        <f t="shared" si="0"/>
        <v>0</v>
      </c>
      <c r="I25">
        <f t="shared" si="1"/>
        <v>0</v>
      </c>
    </row>
    <row r="26" spans="1:9" x14ac:dyDescent="0.45">
      <c r="A26">
        <v>23</v>
      </c>
      <c r="B26" s="35">
        <v>44891</v>
      </c>
      <c r="C26" t="s">
        <v>12</v>
      </c>
      <c r="D26" t="s">
        <v>22</v>
      </c>
      <c r="E26" t="s">
        <v>10</v>
      </c>
      <c r="H26" t="b">
        <f t="shared" si="0"/>
        <v>0</v>
      </c>
      <c r="I26">
        <f t="shared" si="1"/>
        <v>0</v>
      </c>
    </row>
    <row r="27" spans="1:9" x14ac:dyDescent="0.45">
      <c r="A27">
        <v>24</v>
      </c>
      <c r="B27" s="35">
        <v>44891</v>
      </c>
      <c r="C27" t="s">
        <v>14</v>
      </c>
      <c r="D27" t="s">
        <v>80</v>
      </c>
      <c r="E27" t="s">
        <v>82</v>
      </c>
      <c r="H27" t="b">
        <f t="shared" si="0"/>
        <v>0</v>
      </c>
      <c r="I27">
        <f t="shared" si="1"/>
        <v>0</v>
      </c>
    </row>
    <row r="28" spans="1:9" x14ac:dyDescent="0.45">
      <c r="A28">
        <v>25</v>
      </c>
      <c r="B28" s="35">
        <v>44892</v>
      </c>
      <c r="C28" t="s">
        <v>17</v>
      </c>
      <c r="D28" t="s">
        <v>85</v>
      </c>
      <c r="E28" t="s">
        <v>84</v>
      </c>
      <c r="H28" t="b">
        <f t="shared" si="0"/>
        <v>0</v>
      </c>
      <c r="I28">
        <f t="shared" si="1"/>
        <v>0</v>
      </c>
    </row>
    <row r="29" spans="1:9" x14ac:dyDescent="0.45">
      <c r="A29">
        <v>26</v>
      </c>
      <c r="B29" s="35">
        <v>44892</v>
      </c>
      <c r="C29" t="s">
        <v>20</v>
      </c>
      <c r="D29" t="s">
        <v>11</v>
      </c>
      <c r="E29" t="s">
        <v>86</v>
      </c>
      <c r="H29" t="b">
        <f t="shared" si="0"/>
        <v>0</v>
      </c>
      <c r="I29">
        <f t="shared" si="1"/>
        <v>0</v>
      </c>
    </row>
    <row r="30" spans="1:9" x14ac:dyDescent="0.45">
      <c r="A30">
        <v>27</v>
      </c>
      <c r="B30" s="35">
        <v>44892</v>
      </c>
      <c r="C30" t="s">
        <v>20</v>
      </c>
      <c r="D30" t="s">
        <v>16</v>
      </c>
      <c r="E30" t="s">
        <v>83</v>
      </c>
      <c r="H30" t="b">
        <f t="shared" si="0"/>
        <v>0</v>
      </c>
      <c r="I30">
        <f t="shared" si="1"/>
        <v>0</v>
      </c>
    </row>
    <row r="31" spans="1:9" x14ac:dyDescent="0.45">
      <c r="A31">
        <v>28</v>
      </c>
      <c r="B31" s="35">
        <v>44892</v>
      </c>
      <c r="C31" t="s">
        <v>17</v>
      </c>
      <c r="D31" t="s">
        <v>18</v>
      </c>
      <c r="E31" t="s">
        <v>23</v>
      </c>
      <c r="H31" t="b">
        <f t="shared" si="0"/>
        <v>0</v>
      </c>
      <c r="I31">
        <f t="shared" si="1"/>
        <v>0</v>
      </c>
    </row>
    <row r="32" spans="1:9" x14ac:dyDescent="0.45">
      <c r="A32">
        <v>29</v>
      </c>
      <c r="B32" s="35">
        <v>44893</v>
      </c>
      <c r="C32" t="s">
        <v>87</v>
      </c>
      <c r="D32" t="s">
        <v>88</v>
      </c>
      <c r="E32" t="s">
        <v>94</v>
      </c>
      <c r="H32" t="b">
        <f t="shared" si="0"/>
        <v>0</v>
      </c>
      <c r="I32">
        <f t="shared" si="1"/>
        <v>0</v>
      </c>
    </row>
    <row r="33" spans="1:9" x14ac:dyDescent="0.45">
      <c r="A33">
        <v>30</v>
      </c>
      <c r="B33" s="35">
        <v>44893</v>
      </c>
      <c r="C33" t="s">
        <v>89</v>
      </c>
      <c r="D33" t="s">
        <v>91</v>
      </c>
      <c r="E33" t="s">
        <v>92</v>
      </c>
      <c r="H33" t="b">
        <f t="shared" si="0"/>
        <v>0</v>
      </c>
      <c r="I33">
        <f t="shared" si="1"/>
        <v>0</v>
      </c>
    </row>
    <row r="34" spans="1:9" x14ac:dyDescent="0.45">
      <c r="A34">
        <v>31</v>
      </c>
      <c r="B34" s="35">
        <v>44893</v>
      </c>
      <c r="C34" t="s">
        <v>87</v>
      </c>
      <c r="D34" t="s">
        <v>93</v>
      </c>
      <c r="E34" t="s">
        <v>8</v>
      </c>
      <c r="H34" t="b">
        <f t="shared" si="0"/>
        <v>0</v>
      </c>
      <c r="I34">
        <f t="shared" si="1"/>
        <v>0</v>
      </c>
    </row>
    <row r="35" spans="1:9" x14ac:dyDescent="0.45">
      <c r="A35">
        <v>32</v>
      </c>
      <c r="B35" s="35">
        <v>44893</v>
      </c>
      <c r="C35" t="s">
        <v>89</v>
      </c>
      <c r="D35" t="s">
        <v>21</v>
      </c>
      <c r="E35" t="s">
        <v>90</v>
      </c>
      <c r="H35" t="b">
        <f t="shared" si="0"/>
        <v>0</v>
      </c>
      <c r="I35">
        <f t="shared" si="1"/>
        <v>0</v>
      </c>
    </row>
    <row r="36" spans="1:9" x14ac:dyDescent="0.45">
      <c r="A36">
        <v>33</v>
      </c>
      <c r="B36" s="35">
        <v>44894</v>
      </c>
      <c r="C36" t="s">
        <v>9</v>
      </c>
      <c r="D36" t="s">
        <v>107</v>
      </c>
      <c r="E36" t="s">
        <v>15</v>
      </c>
      <c r="H36" t="b">
        <f t="shared" si="0"/>
        <v>0</v>
      </c>
      <c r="I36">
        <f t="shared" si="1"/>
        <v>0</v>
      </c>
    </row>
    <row r="37" spans="1:9" x14ac:dyDescent="0.45">
      <c r="A37">
        <v>34</v>
      </c>
      <c r="B37" s="35">
        <v>44894</v>
      </c>
      <c r="C37" t="s">
        <v>9</v>
      </c>
      <c r="D37" t="s">
        <v>77</v>
      </c>
      <c r="E37" t="s">
        <v>78</v>
      </c>
      <c r="H37" t="b">
        <f t="shared" si="0"/>
        <v>0</v>
      </c>
      <c r="I37">
        <f t="shared" si="1"/>
        <v>0</v>
      </c>
    </row>
    <row r="38" spans="1:9" x14ac:dyDescent="0.45">
      <c r="A38">
        <v>35</v>
      </c>
      <c r="B38" s="35">
        <v>44894</v>
      </c>
      <c r="C38" t="s">
        <v>7</v>
      </c>
      <c r="D38" t="s">
        <v>75</v>
      </c>
      <c r="E38" t="s">
        <v>76</v>
      </c>
      <c r="H38" t="b">
        <f t="shared" si="0"/>
        <v>0</v>
      </c>
      <c r="I38">
        <f t="shared" si="1"/>
        <v>0</v>
      </c>
    </row>
    <row r="39" spans="1:9" x14ac:dyDescent="0.45">
      <c r="A39">
        <v>36</v>
      </c>
      <c r="B39" s="35">
        <v>44894</v>
      </c>
      <c r="C39" t="s">
        <v>7</v>
      </c>
      <c r="D39" t="s">
        <v>13</v>
      </c>
      <c r="E39" t="s">
        <v>74</v>
      </c>
      <c r="H39" t="b">
        <f t="shared" si="0"/>
        <v>0</v>
      </c>
      <c r="I39">
        <f t="shared" si="1"/>
        <v>0</v>
      </c>
    </row>
    <row r="40" spans="1:9" x14ac:dyDescent="0.45">
      <c r="A40">
        <v>37</v>
      </c>
      <c r="B40" s="35">
        <v>44895</v>
      </c>
      <c r="C40" t="s">
        <v>12</v>
      </c>
      <c r="D40" t="s">
        <v>108</v>
      </c>
      <c r="E40" t="s">
        <v>10</v>
      </c>
      <c r="H40" t="b">
        <f t="shared" si="0"/>
        <v>0</v>
      </c>
      <c r="I40">
        <f t="shared" si="1"/>
        <v>0</v>
      </c>
    </row>
    <row r="41" spans="1:9" x14ac:dyDescent="0.45">
      <c r="A41">
        <v>38</v>
      </c>
      <c r="B41" s="35">
        <v>44895</v>
      </c>
      <c r="C41" t="s">
        <v>12</v>
      </c>
      <c r="D41" t="s">
        <v>79</v>
      </c>
      <c r="E41" t="s">
        <v>22</v>
      </c>
      <c r="H41" t="b">
        <f t="shared" si="0"/>
        <v>0</v>
      </c>
      <c r="I41">
        <f t="shared" si="1"/>
        <v>0</v>
      </c>
    </row>
    <row r="42" spans="1:9" x14ac:dyDescent="0.45">
      <c r="A42">
        <v>39</v>
      </c>
      <c r="B42" s="35">
        <v>44895</v>
      </c>
      <c r="C42" t="s">
        <v>14</v>
      </c>
      <c r="D42" t="s">
        <v>19</v>
      </c>
      <c r="E42" t="s">
        <v>80</v>
      </c>
      <c r="H42" t="b">
        <f t="shared" si="0"/>
        <v>0</v>
      </c>
      <c r="I42">
        <f t="shared" si="1"/>
        <v>0</v>
      </c>
    </row>
    <row r="43" spans="1:9" x14ac:dyDescent="0.45">
      <c r="A43">
        <v>40</v>
      </c>
      <c r="B43" s="35">
        <v>44895</v>
      </c>
      <c r="C43" t="s">
        <v>14</v>
      </c>
      <c r="D43" t="s">
        <v>81</v>
      </c>
      <c r="E43" t="s">
        <v>82</v>
      </c>
      <c r="H43" t="b">
        <f t="shared" si="0"/>
        <v>0</v>
      </c>
      <c r="I43">
        <f t="shared" si="1"/>
        <v>0</v>
      </c>
    </row>
    <row r="44" spans="1:9" x14ac:dyDescent="0.45">
      <c r="A44">
        <v>41</v>
      </c>
      <c r="B44" s="35">
        <v>44896</v>
      </c>
      <c r="C44" t="s">
        <v>20</v>
      </c>
      <c r="D44" t="s">
        <v>16</v>
      </c>
      <c r="E44" t="s">
        <v>11</v>
      </c>
      <c r="H44" t="b">
        <f t="shared" si="0"/>
        <v>0</v>
      </c>
      <c r="I44">
        <f t="shared" si="1"/>
        <v>0</v>
      </c>
    </row>
    <row r="45" spans="1:9" x14ac:dyDescent="0.45">
      <c r="A45">
        <v>42</v>
      </c>
      <c r="B45" s="35">
        <v>44896</v>
      </c>
      <c r="C45" t="s">
        <v>20</v>
      </c>
      <c r="D45" t="s">
        <v>83</v>
      </c>
      <c r="E45" t="s">
        <v>86</v>
      </c>
      <c r="H45" t="b">
        <f t="shared" si="0"/>
        <v>0</v>
      </c>
      <c r="I45">
        <f t="shared" si="1"/>
        <v>0</v>
      </c>
    </row>
    <row r="46" spans="1:9" x14ac:dyDescent="0.45">
      <c r="A46">
        <v>43</v>
      </c>
      <c r="B46" s="35">
        <v>44896</v>
      </c>
      <c r="C46" t="s">
        <v>17</v>
      </c>
      <c r="D46" t="s">
        <v>85</v>
      </c>
      <c r="E46" t="s">
        <v>18</v>
      </c>
      <c r="H46" t="b">
        <f t="shared" si="0"/>
        <v>0</v>
      </c>
      <c r="I46">
        <f t="shared" si="1"/>
        <v>0</v>
      </c>
    </row>
    <row r="47" spans="1:9" x14ac:dyDescent="0.45">
      <c r="A47">
        <v>44</v>
      </c>
      <c r="B47" s="35">
        <v>44896</v>
      </c>
      <c r="C47" t="s">
        <v>17</v>
      </c>
      <c r="D47" t="s">
        <v>84</v>
      </c>
      <c r="E47" t="s">
        <v>23</v>
      </c>
      <c r="H47" t="b">
        <f t="shared" si="0"/>
        <v>0</v>
      </c>
      <c r="I47">
        <f t="shared" si="1"/>
        <v>0</v>
      </c>
    </row>
    <row r="48" spans="1:9" x14ac:dyDescent="0.45">
      <c r="A48">
        <v>45</v>
      </c>
      <c r="B48" s="35">
        <v>44897</v>
      </c>
      <c r="C48" t="s">
        <v>89</v>
      </c>
      <c r="D48" t="s">
        <v>92</v>
      </c>
      <c r="E48" t="s">
        <v>90</v>
      </c>
      <c r="H48" t="b">
        <f t="shared" si="0"/>
        <v>0</v>
      </c>
      <c r="I48">
        <f t="shared" si="1"/>
        <v>0</v>
      </c>
    </row>
    <row r="49" spans="1:9" x14ac:dyDescent="0.45">
      <c r="A49">
        <v>46</v>
      </c>
      <c r="B49" s="35">
        <v>44897</v>
      </c>
      <c r="C49" t="s">
        <v>89</v>
      </c>
      <c r="D49" t="s">
        <v>91</v>
      </c>
      <c r="E49" t="s">
        <v>21</v>
      </c>
      <c r="H49" t="b">
        <f t="shared" si="0"/>
        <v>0</v>
      </c>
      <c r="I49">
        <f t="shared" si="1"/>
        <v>0</v>
      </c>
    </row>
    <row r="50" spans="1:9" x14ac:dyDescent="0.45">
      <c r="A50">
        <v>47</v>
      </c>
      <c r="B50" s="35">
        <v>44897</v>
      </c>
      <c r="C50" t="s">
        <v>87</v>
      </c>
      <c r="D50" t="s">
        <v>94</v>
      </c>
      <c r="E50" t="s">
        <v>8</v>
      </c>
      <c r="H50" t="b">
        <f t="shared" si="0"/>
        <v>0</v>
      </c>
      <c r="I50">
        <f t="shared" si="1"/>
        <v>0</v>
      </c>
    </row>
    <row r="51" spans="1:9" x14ac:dyDescent="0.45">
      <c r="A51">
        <v>48</v>
      </c>
      <c r="B51" s="35">
        <v>44897</v>
      </c>
      <c r="C51" t="s">
        <v>87</v>
      </c>
      <c r="D51" t="s">
        <v>88</v>
      </c>
      <c r="E51" t="s">
        <v>93</v>
      </c>
      <c r="H51" t="b">
        <f t="shared" si="0"/>
        <v>0</v>
      </c>
      <c r="I51">
        <f t="shared" si="1"/>
        <v>0</v>
      </c>
    </row>
    <row r="52" spans="1:9" x14ac:dyDescent="0.45">
      <c r="A52">
        <v>49</v>
      </c>
      <c r="B52" s="35">
        <v>44898</v>
      </c>
      <c r="C52" t="s">
        <v>24</v>
      </c>
      <c r="D52" t="s">
        <v>109</v>
      </c>
      <c r="E52" t="s">
        <v>110</v>
      </c>
      <c r="H52" t="b">
        <f t="shared" si="0"/>
        <v>0</v>
      </c>
      <c r="I52">
        <f t="shared" si="1"/>
        <v>0</v>
      </c>
    </row>
    <row r="53" spans="1:9" x14ac:dyDescent="0.45">
      <c r="A53">
        <v>50</v>
      </c>
      <c r="B53" s="35">
        <v>44898</v>
      </c>
      <c r="C53" t="s">
        <v>24</v>
      </c>
      <c r="D53" t="s">
        <v>111</v>
      </c>
      <c r="E53" t="s">
        <v>112</v>
      </c>
      <c r="H53" t="b">
        <f t="shared" si="0"/>
        <v>0</v>
      </c>
      <c r="I53">
        <f t="shared" si="1"/>
        <v>0</v>
      </c>
    </row>
    <row r="54" spans="1:9" x14ac:dyDescent="0.45">
      <c r="A54">
        <v>51</v>
      </c>
      <c r="B54" s="35">
        <v>44899</v>
      </c>
      <c r="C54" t="s">
        <v>24</v>
      </c>
      <c r="D54" t="s">
        <v>113</v>
      </c>
      <c r="E54" t="s">
        <v>114</v>
      </c>
      <c r="H54" t="b">
        <f t="shared" si="0"/>
        <v>0</v>
      </c>
      <c r="I54">
        <f t="shared" si="1"/>
        <v>0</v>
      </c>
    </row>
    <row r="55" spans="1:9" x14ac:dyDescent="0.45">
      <c r="A55">
        <v>52</v>
      </c>
      <c r="B55" s="35">
        <v>44899</v>
      </c>
      <c r="C55" t="s">
        <v>24</v>
      </c>
      <c r="D55" t="s">
        <v>115</v>
      </c>
      <c r="E55" t="s">
        <v>116</v>
      </c>
      <c r="H55" t="b">
        <f t="shared" ref="H55:H67" si="2">NOT(OR(ISBLANK(F55),ISBLANK(G55)))</f>
        <v>0</v>
      </c>
      <c r="I55">
        <f t="shared" ref="I55:I67" si="3">IF(H55=FALSE,0,IF(F55&gt;G55,1,IF(G55&gt;F55,2,3)))</f>
        <v>0</v>
      </c>
    </row>
    <row r="56" spans="1:9" x14ac:dyDescent="0.45">
      <c r="A56">
        <v>53</v>
      </c>
      <c r="B56" s="35">
        <v>44900</v>
      </c>
      <c r="C56" t="s">
        <v>24</v>
      </c>
      <c r="D56" t="s">
        <v>117</v>
      </c>
      <c r="E56" t="s">
        <v>118</v>
      </c>
      <c r="H56" t="b">
        <f t="shared" si="2"/>
        <v>0</v>
      </c>
      <c r="I56">
        <f t="shared" si="3"/>
        <v>0</v>
      </c>
    </row>
    <row r="57" spans="1:9" x14ac:dyDescent="0.45">
      <c r="A57">
        <v>54</v>
      </c>
      <c r="B57" s="35">
        <v>44900</v>
      </c>
      <c r="C57" t="s">
        <v>24</v>
      </c>
      <c r="D57" t="s">
        <v>119</v>
      </c>
      <c r="E57" t="s">
        <v>120</v>
      </c>
      <c r="H57" t="b">
        <f t="shared" si="2"/>
        <v>0</v>
      </c>
      <c r="I57">
        <f t="shared" si="3"/>
        <v>0</v>
      </c>
    </row>
    <row r="58" spans="1:9" x14ac:dyDescent="0.45">
      <c r="A58">
        <v>55</v>
      </c>
      <c r="B58" s="35">
        <v>44901</v>
      </c>
      <c r="C58" t="s">
        <v>24</v>
      </c>
      <c r="D58" t="s">
        <v>121</v>
      </c>
      <c r="E58" t="s">
        <v>122</v>
      </c>
      <c r="H58" t="b">
        <f t="shared" si="2"/>
        <v>0</v>
      </c>
      <c r="I58">
        <f t="shared" si="3"/>
        <v>0</v>
      </c>
    </row>
    <row r="59" spans="1:9" x14ac:dyDescent="0.45">
      <c r="A59">
        <v>56</v>
      </c>
      <c r="B59" s="35">
        <v>44901</v>
      </c>
      <c r="C59" t="s">
        <v>24</v>
      </c>
      <c r="D59" t="s">
        <v>123</v>
      </c>
      <c r="E59" t="s">
        <v>124</v>
      </c>
      <c r="H59" t="b">
        <f t="shared" si="2"/>
        <v>0</v>
      </c>
      <c r="I59">
        <f t="shared" si="3"/>
        <v>0</v>
      </c>
    </row>
    <row r="60" spans="1:9" x14ac:dyDescent="0.45">
      <c r="A60">
        <v>57</v>
      </c>
      <c r="B60" s="35">
        <v>44904</v>
      </c>
      <c r="C60" t="s">
        <v>25</v>
      </c>
      <c r="D60" t="s">
        <v>125</v>
      </c>
      <c r="E60" t="s">
        <v>126</v>
      </c>
      <c r="H60" t="b">
        <f t="shared" si="2"/>
        <v>0</v>
      </c>
      <c r="I60">
        <f t="shared" si="3"/>
        <v>0</v>
      </c>
    </row>
    <row r="61" spans="1:9" x14ac:dyDescent="0.45">
      <c r="A61">
        <v>58</v>
      </c>
      <c r="B61" s="35">
        <v>44904</v>
      </c>
      <c r="C61" t="s">
        <v>25</v>
      </c>
      <c r="D61" t="s">
        <v>127</v>
      </c>
      <c r="E61" t="s">
        <v>128</v>
      </c>
      <c r="H61" t="b">
        <f t="shared" si="2"/>
        <v>0</v>
      </c>
      <c r="I61">
        <f t="shared" si="3"/>
        <v>0</v>
      </c>
    </row>
    <row r="62" spans="1:9" x14ac:dyDescent="0.45">
      <c r="A62">
        <v>59</v>
      </c>
      <c r="B62" s="35">
        <v>44905</v>
      </c>
      <c r="C62" t="s">
        <v>25</v>
      </c>
      <c r="D62" t="s">
        <v>129</v>
      </c>
      <c r="E62" t="s">
        <v>130</v>
      </c>
      <c r="H62" t="b">
        <f t="shared" si="2"/>
        <v>0</v>
      </c>
      <c r="I62">
        <f t="shared" si="3"/>
        <v>0</v>
      </c>
    </row>
    <row r="63" spans="1:9" x14ac:dyDescent="0.45">
      <c r="A63">
        <v>60</v>
      </c>
      <c r="B63" s="35">
        <v>44905</v>
      </c>
      <c r="C63" t="s">
        <v>25</v>
      </c>
      <c r="D63" t="s">
        <v>131</v>
      </c>
      <c r="E63" t="s">
        <v>132</v>
      </c>
      <c r="H63" t="b">
        <f t="shared" si="2"/>
        <v>0</v>
      </c>
      <c r="I63">
        <f t="shared" si="3"/>
        <v>0</v>
      </c>
    </row>
    <row r="64" spans="1:9" x14ac:dyDescent="0.45">
      <c r="A64">
        <v>61</v>
      </c>
      <c r="B64" s="35">
        <v>44908</v>
      </c>
      <c r="C64" t="s">
        <v>26</v>
      </c>
      <c r="D64" t="s">
        <v>95</v>
      </c>
      <c r="E64" t="s">
        <v>96</v>
      </c>
      <c r="H64" t="b">
        <f t="shared" si="2"/>
        <v>0</v>
      </c>
      <c r="I64">
        <f t="shared" si="3"/>
        <v>0</v>
      </c>
    </row>
    <row r="65" spans="1:9" x14ac:dyDescent="0.45">
      <c r="A65">
        <v>62</v>
      </c>
      <c r="B65" s="35">
        <v>44909</v>
      </c>
      <c r="C65" t="s">
        <v>26</v>
      </c>
      <c r="D65" t="s">
        <v>97</v>
      </c>
      <c r="E65" t="s">
        <v>98</v>
      </c>
      <c r="H65" t="b">
        <f t="shared" si="2"/>
        <v>0</v>
      </c>
      <c r="I65">
        <f t="shared" si="3"/>
        <v>0</v>
      </c>
    </row>
    <row r="66" spans="1:9" x14ac:dyDescent="0.45">
      <c r="A66">
        <v>63</v>
      </c>
      <c r="B66" s="35">
        <v>44912</v>
      </c>
      <c r="C66" t="s">
        <v>99</v>
      </c>
      <c r="D66" t="s">
        <v>100</v>
      </c>
      <c r="E66" t="s">
        <v>101</v>
      </c>
      <c r="H66" t="b">
        <f t="shared" si="2"/>
        <v>0</v>
      </c>
      <c r="I66">
        <f t="shared" si="3"/>
        <v>0</v>
      </c>
    </row>
    <row r="67" spans="1:9" x14ac:dyDescent="0.45">
      <c r="A67">
        <v>64</v>
      </c>
      <c r="B67" s="35">
        <v>44913</v>
      </c>
      <c r="C67" t="s">
        <v>27</v>
      </c>
      <c r="D67" t="s">
        <v>102</v>
      </c>
      <c r="E67" t="s">
        <v>103</v>
      </c>
      <c r="H67" t="b">
        <f t="shared" si="2"/>
        <v>0</v>
      </c>
      <c r="I67">
        <f t="shared" si="3"/>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J67"/>
  <sheetViews>
    <sheetView workbookViewId="0">
      <selection activeCell="F4" sqref="F4:G67"/>
    </sheetView>
  </sheetViews>
  <sheetFormatPr defaultRowHeight="14.25" x14ac:dyDescent="0.45"/>
  <cols>
    <col min="2" max="2" width="12.59765625" customWidth="1"/>
    <col min="3" max="3" width="9.1328125" style="38"/>
    <col min="4" max="5" width="12.3984375" bestFit="1" customWidth="1"/>
    <col min="8" max="9" width="9" hidden="1" customWidth="1"/>
    <col min="12" max="12" width="18.59765625" customWidth="1"/>
  </cols>
  <sheetData>
    <row r="1" spans="1:10" x14ac:dyDescent="0.45">
      <c r="A1" t="str" cm="1">
        <f t="array" aca="1" ref="A1" ca="1">MID(CELL("filename",A1),FIND("]",CELL("filename",A1))+1,255)</f>
        <v>01</v>
      </c>
    </row>
    <row r="3" spans="1:10" x14ac:dyDescent="0.45">
      <c r="A3" s="3" t="s">
        <v>0</v>
      </c>
      <c r="B3" s="3" t="s">
        <v>1</v>
      </c>
      <c r="C3" s="39" t="s">
        <v>2</v>
      </c>
      <c r="D3" s="3" t="s">
        <v>32</v>
      </c>
      <c r="E3" s="3" t="s">
        <v>33</v>
      </c>
      <c r="F3" s="3" t="s">
        <v>34</v>
      </c>
      <c r="G3" s="3" t="s">
        <v>35</v>
      </c>
      <c r="H3" s="26" t="s">
        <v>28</v>
      </c>
      <c r="I3" s="26" t="s">
        <v>36</v>
      </c>
      <c r="J3" s="3" t="s">
        <v>37</v>
      </c>
    </row>
    <row r="4" spans="1:10" x14ac:dyDescent="0.45">
      <c r="A4" s="2">
        <f>IF(Schedule!A4="","",Schedule!A4)</f>
        <v>1</v>
      </c>
      <c r="B4" s="37">
        <f>IF(Schedule!B4="","",Schedule!B4)</f>
        <v>44885</v>
      </c>
      <c r="C4" s="40" t="s">
        <v>43</v>
      </c>
      <c r="D4" s="37" t="str">
        <f>IF(Schedule!D4="","",Schedule!D4)</f>
        <v>Qatar</v>
      </c>
      <c r="E4" s="37" t="str">
        <f>IF(Schedule!E4="","",Schedule!E4)</f>
        <v>Ecuador</v>
      </c>
      <c r="F4" s="8"/>
      <c r="G4" s="8"/>
      <c r="H4" s="2" t="b">
        <f>NOT(OR(ISBLANK(F4),ISBLANK(G4)))</f>
        <v>0</v>
      </c>
      <c r="I4" s="4">
        <f>IF(H4=FALSE,0,IF(F4&gt;G4,1,IF(G4&gt;F4,2,3)))</f>
        <v>0</v>
      </c>
      <c r="J4" s="2">
        <f>IFERROR(IF(OR(H4=FALSE,Schedule!H4=FALSE),0,IF(AND(F4=Schedule!F4,G4=Schedule!G4),VLOOKUP(A4,SET!$B$11:$E$74,3,0),IF(I4=Schedule!I4,VLOOKUP(A4,SET!$B$11:$E$74,4,0),0))),0)</f>
        <v>0</v>
      </c>
    </row>
    <row r="5" spans="1:10" x14ac:dyDescent="0.45">
      <c r="A5" s="2">
        <f>IF(Schedule!A5="","",Schedule!A5)</f>
        <v>2</v>
      </c>
      <c r="B5" s="37">
        <f>IF(Schedule!B5="","",Schedule!B5)</f>
        <v>44886</v>
      </c>
      <c r="C5" s="40" t="s">
        <v>43</v>
      </c>
      <c r="D5" s="37" t="str">
        <f>IF(Schedule!D5="","",Schedule!D5)</f>
        <v>Senegal</v>
      </c>
      <c r="E5" s="37" t="str">
        <f>IF(Schedule!E5="","",Schedule!E5)</f>
        <v>Netherlands</v>
      </c>
      <c r="F5" s="8"/>
      <c r="G5" s="8"/>
      <c r="H5" s="2" t="b">
        <f t="shared" ref="H5:H67" si="0">NOT(OR(ISBLANK(F5),ISBLANK(G5)))</f>
        <v>0</v>
      </c>
      <c r="I5" s="4">
        <f t="shared" ref="I5:I67" si="1">IF(H5=FALSE,0,IF(F5&gt;G5,1,IF(G5&gt;F5,2,3)))</f>
        <v>0</v>
      </c>
      <c r="J5" s="2">
        <f>IFERROR(IF(OR(H5=FALSE,Schedule!H5=FALSE),0,IF(AND(F5=Schedule!F5,G5=Schedule!G5),VLOOKUP(A5,SET!$B$11:$E$74,3,0),IF(I5=Schedule!I5,VLOOKUP(A5,SET!$B$11:$E$74,4,0),0))),0)</f>
        <v>0</v>
      </c>
    </row>
    <row r="6" spans="1:10" x14ac:dyDescent="0.45">
      <c r="A6" s="2">
        <f>IF(Schedule!A6="","",Schedule!A6)</f>
        <v>3</v>
      </c>
      <c r="B6" s="37">
        <f>IF(Schedule!B6="","",Schedule!B6)</f>
        <v>44886</v>
      </c>
      <c r="C6" s="40" t="s">
        <v>43</v>
      </c>
      <c r="D6" s="37" t="str">
        <f>IF(Schedule!D6="","",Schedule!D6)</f>
        <v>England</v>
      </c>
      <c r="E6" s="37" t="str">
        <f>IF(Schedule!E6="","",Schedule!E6)</f>
        <v>Iran</v>
      </c>
      <c r="F6" s="8"/>
      <c r="G6" s="8"/>
      <c r="H6" s="2" t="b">
        <f t="shared" si="0"/>
        <v>0</v>
      </c>
      <c r="I6" s="4">
        <f t="shared" si="1"/>
        <v>0</v>
      </c>
      <c r="J6" s="2">
        <f>IFERROR(IF(OR(H6=FALSE,Schedule!H6=FALSE),0,IF(AND(F6=Schedule!F6,G6=Schedule!G6),VLOOKUP(A6,SET!$B$11:$E$74,3,0),IF(I6=Schedule!I6,VLOOKUP(A6,SET!$B$11:$E$74,4,0),0))),0)</f>
        <v>0</v>
      </c>
    </row>
    <row r="7" spans="1:10" x14ac:dyDescent="0.45">
      <c r="A7" s="2">
        <f>IF(Schedule!A7="","",Schedule!A7)</f>
        <v>4</v>
      </c>
      <c r="B7" s="37">
        <f>IF(Schedule!B7="","",Schedule!B7)</f>
        <v>44886</v>
      </c>
      <c r="C7" s="40" t="s">
        <v>43</v>
      </c>
      <c r="D7" s="37" t="str">
        <f>IF(Schedule!D7="","",Schedule!D7)</f>
        <v>United States</v>
      </c>
      <c r="E7" s="37" t="str">
        <f>IF(Schedule!E7="","",Schedule!E7)</f>
        <v>Wales</v>
      </c>
      <c r="F7" s="8"/>
      <c r="G7" s="8"/>
      <c r="H7" s="2" t="b">
        <f t="shared" si="0"/>
        <v>0</v>
      </c>
      <c r="I7" s="4">
        <f t="shared" si="1"/>
        <v>0</v>
      </c>
      <c r="J7" s="2">
        <f>IFERROR(IF(OR(H7=FALSE,Schedule!H7=FALSE),0,IF(AND(F7=Schedule!F7,G7=Schedule!G7),VLOOKUP(A7,SET!$B$11:$E$74,3,0),IF(I7=Schedule!I7,VLOOKUP(A7,SET!$B$11:$E$74,4,0),0))),0)</f>
        <v>0</v>
      </c>
    </row>
    <row r="8" spans="1:10" x14ac:dyDescent="0.45">
      <c r="A8" s="2">
        <f>IF(Schedule!A8="","",Schedule!A8)</f>
        <v>5</v>
      </c>
      <c r="B8" s="37">
        <f>IF(Schedule!B8="","",Schedule!B8)</f>
        <v>44887</v>
      </c>
      <c r="C8" s="40" t="s">
        <v>43</v>
      </c>
      <c r="D8" s="37" t="str">
        <f>IF(Schedule!D8="","",Schedule!D8)</f>
        <v>Denmark</v>
      </c>
      <c r="E8" s="37" t="str">
        <f>IF(Schedule!E8="","",Schedule!E8)</f>
        <v>Tunisia</v>
      </c>
      <c r="F8" s="8"/>
      <c r="G8" s="8"/>
      <c r="H8" s="2" t="b">
        <f t="shared" si="0"/>
        <v>0</v>
      </c>
      <c r="I8" s="4">
        <f t="shared" si="1"/>
        <v>0</v>
      </c>
      <c r="J8" s="2">
        <f>IFERROR(IF(OR(H8=FALSE,Schedule!H8=FALSE),0,IF(AND(F8=Schedule!F8,G8=Schedule!G8),VLOOKUP(A8,SET!$B$11:$E$74,3,0),IF(I8=Schedule!I8,VLOOKUP(A8,SET!$B$11:$E$74,4,0),0))),0)</f>
        <v>0</v>
      </c>
    </row>
    <row r="9" spans="1:10" x14ac:dyDescent="0.45">
      <c r="A9" s="2">
        <f>IF(Schedule!A9="","",Schedule!A9)</f>
        <v>6</v>
      </c>
      <c r="B9" s="37">
        <f>IF(Schedule!B9="","",Schedule!B9)</f>
        <v>44887</v>
      </c>
      <c r="C9" s="40" t="s">
        <v>43</v>
      </c>
      <c r="D9" s="37" t="str">
        <f>IF(Schedule!D9="","",Schedule!D9)</f>
        <v>France</v>
      </c>
      <c r="E9" s="37" t="str">
        <f>IF(Schedule!E9="","",Schedule!E9)</f>
        <v>Australia</v>
      </c>
      <c r="F9" s="8"/>
      <c r="G9" s="8"/>
      <c r="H9" s="2" t="b">
        <f t="shared" si="0"/>
        <v>0</v>
      </c>
      <c r="I9" s="4">
        <f t="shared" si="1"/>
        <v>0</v>
      </c>
      <c r="J9" s="2">
        <f>IFERROR(IF(OR(H9=FALSE,Schedule!H9=FALSE),0,IF(AND(F9=Schedule!F9,G9=Schedule!G9),VLOOKUP(A9,SET!$B$11:$E$74,3,0),IF(I9=Schedule!I9,VLOOKUP(A9,SET!$B$11:$E$74,4,0),0))),0)</f>
        <v>0</v>
      </c>
    </row>
    <row r="10" spans="1:10" x14ac:dyDescent="0.45">
      <c r="A10" s="2">
        <f>IF(Schedule!A10="","",Schedule!A10)</f>
        <v>7</v>
      </c>
      <c r="B10" s="37">
        <f>IF(Schedule!B10="","",Schedule!B10)</f>
        <v>44887</v>
      </c>
      <c r="C10" s="40" t="s">
        <v>43</v>
      </c>
      <c r="D10" s="37" t="str">
        <f>IF(Schedule!D10="","",Schedule!D10)</f>
        <v>Argentina</v>
      </c>
      <c r="E10" s="37" t="str">
        <f>IF(Schedule!E10="","",Schedule!E10)</f>
        <v>Australia</v>
      </c>
      <c r="F10" s="8"/>
      <c r="G10" s="8"/>
      <c r="H10" s="2" t="b">
        <f t="shared" si="0"/>
        <v>0</v>
      </c>
      <c r="I10" s="4">
        <f t="shared" si="1"/>
        <v>0</v>
      </c>
      <c r="J10" s="2">
        <f>IFERROR(IF(OR(H10=FALSE,Schedule!H10=FALSE),0,IF(AND(F10=Schedule!F10,G10=Schedule!G10),VLOOKUP(A10,SET!$B$11:$E$74,3,0),IF(I10=Schedule!I10,VLOOKUP(A10,SET!$B$11:$E$74,4,0),0))),0)</f>
        <v>0</v>
      </c>
    </row>
    <row r="11" spans="1:10" x14ac:dyDescent="0.45">
      <c r="A11" s="2">
        <f>IF(Schedule!A11="","",Schedule!A11)</f>
        <v>8</v>
      </c>
      <c r="B11" s="37">
        <f>IF(Schedule!B11="","",Schedule!B11)</f>
        <v>44887</v>
      </c>
      <c r="C11" s="40" t="s">
        <v>43</v>
      </c>
      <c r="D11" s="37" t="str">
        <f>IF(Schedule!D11="","",Schedule!D11)</f>
        <v>Mexico</v>
      </c>
      <c r="E11" s="37" t="str">
        <f>IF(Schedule!E11="","",Schedule!E11)</f>
        <v>Poland</v>
      </c>
      <c r="F11" s="8"/>
      <c r="G11" s="8"/>
      <c r="H11" s="2" t="b">
        <f t="shared" si="0"/>
        <v>0</v>
      </c>
      <c r="I11" s="4">
        <f t="shared" si="1"/>
        <v>0</v>
      </c>
      <c r="J11" s="2">
        <f>IFERROR(IF(OR(H11=FALSE,Schedule!H11=FALSE),0,IF(AND(F11=Schedule!F11,G11=Schedule!G11),VLOOKUP(A11,SET!$B$11:$E$74,3,0),IF(I11=Schedule!I11,VLOOKUP(A11,SET!$B$11:$E$74,4,0),0))),0)</f>
        <v>0</v>
      </c>
    </row>
    <row r="12" spans="1:10" x14ac:dyDescent="0.45">
      <c r="A12" s="2">
        <f>IF(Schedule!A12="","",Schedule!A12)</f>
        <v>9</v>
      </c>
      <c r="B12" s="37">
        <f>IF(Schedule!B12="","",Schedule!B12)</f>
        <v>44888</v>
      </c>
      <c r="C12" s="40" t="s">
        <v>43</v>
      </c>
      <c r="D12" s="37" t="str">
        <f>IF(Schedule!D12="","",Schedule!D12)</f>
        <v>Belgium</v>
      </c>
      <c r="E12" s="37" t="str">
        <f>IF(Schedule!E12="","",Schedule!E12)</f>
        <v>Canada</v>
      </c>
      <c r="F12" s="8"/>
      <c r="G12" s="8"/>
      <c r="H12" s="2" t="b">
        <f t="shared" si="0"/>
        <v>0</v>
      </c>
      <c r="I12" s="4">
        <f t="shared" si="1"/>
        <v>0</v>
      </c>
      <c r="J12" s="2">
        <f>IFERROR(IF(OR(H12=FALSE,Schedule!H12=FALSE),0,IF(AND(F12=Schedule!F12,G12=Schedule!G12),VLOOKUP(A12,SET!$B$11:$E$74,3,0),IF(I12=Schedule!I12,VLOOKUP(A12,SET!$B$11:$E$74,4,0),0))),0)</f>
        <v>0</v>
      </c>
    </row>
    <row r="13" spans="1:10" x14ac:dyDescent="0.45">
      <c r="A13" s="2">
        <f>IF(Schedule!A13="","",Schedule!A13)</f>
        <v>10</v>
      </c>
      <c r="B13" s="37">
        <f>IF(Schedule!B13="","",Schedule!B13)</f>
        <v>44888</v>
      </c>
      <c r="C13" s="40" t="s">
        <v>43</v>
      </c>
      <c r="D13" s="37" t="str">
        <f>IF(Schedule!D13="","",Schedule!D13)</f>
        <v>Spain</v>
      </c>
      <c r="E13" s="37" t="str">
        <f>IF(Schedule!E13="","",Schedule!E13)</f>
        <v>Costa Rica</v>
      </c>
      <c r="F13" s="8"/>
      <c r="G13" s="8"/>
      <c r="H13" s="2" t="b">
        <f t="shared" si="0"/>
        <v>0</v>
      </c>
      <c r="I13" s="4">
        <f t="shared" si="1"/>
        <v>0</v>
      </c>
      <c r="J13" s="2">
        <f>IFERROR(IF(OR(H13=FALSE,Schedule!H13=FALSE),0,IF(AND(F13=Schedule!F13,G13=Schedule!G13),VLOOKUP(A13,SET!$B$11:$E$74,3,0),IF(I13=Schedule!I13,VLOOKUP(A13,SET!$B$11:$E$74,4,0),0))),0)</f>
        <v>0</v>
      </c>
    </row>
    <row r="14" spans="1:10" x14ac:dyDescent="0.45">
      <c r="A14" s="2">
        <f>IF(Schedule!A14="","",Schedule!A14)</f>
        <v>11</v>
      </c>
      <c r="B14" s="37">
        <f>IF(Schedule!B14="","",Schedule!B14)</f>
        <v>44888</v>
      </c>
      <c r="C14" s="40" t="s">
        <v>43</v>
      </c>
      <c r="D14" s="37" t="str">
        <f>IF(Schedule!D14="","",Schedule!D14)</f>
        <v>Germany</v>
      </c>
      <c r="E14" s="37" t="str">
        <f>IF(Schedule!E14="","",Schedule!E14)</f>
        <v>Japan</v>
      </c>
      <c r="F14" s="8"/>
      <c r="G14" s="8"/>
      <c r="H14" s="2" t="b">
        <f t="shared" si="0"/>
        <v>0</v>
      </c>
      <c r="I14" s="4">
        <f t="shared" si="1"/>
        <v>0</v>
      </c>
      <c r="J14" s="2">
        <f>IFERROR(IF(OR(H14=FALSE,Schedule!H14=FALSE),0,IF(AND(F14=Schedule!F14,G14=Schedule!G14),VLOOKUP(A14,SET!$B$11:$E$74,3,0),IF(I14=Schedule!I14,VLOOKUP(A14,SET!$B$11:$E$74,4,0),0))),0)</f>
        <v>0</v>
      </c>
    </row>
    <row r="15" spans="1:10" x14ac:dyDescent="0.45">
      <c r="A15" s="2">
        <f>IF(Schedule!A15="","",Schedule!A15)</f>
        <v>12</v>
      </c>
      <c r="B15" s="37">
        <f>IF(Schedule!B15="","",Schedule!B15)</f>
        <v>44888</v>
      </c>
      <c r="C15" s="40" t="s">
        <v>43</v>
      </c>
      <c r="D15" s="37" t="str">
        <f>IF(Schedule!D15="","",Schedule!D15)</f>
        <v>Morocco</v>
      </c>
      <c r="E15" s="37" t="str">
        <f>IF(Schedule!E15="","",Schedule!E15)</f>
        <v>Croatia</v>
      </c>
      <c r="F15" s="8"/>
      <c r="G15" s="8"/>
      <c r="H15" s="2" t="b">
        <f t="shared" si="0"/>
        <v>0</v>
      </c>
      <c r="I15" s="4">
        <f t="shared" si="1"/>
        <v>0</v>
      </c>
      <c r="J15" s="2">
        <f>IFERROR(IF(OR(H15=FALSE,Schedule!H15=FALSE),0,IF(AND(F15=Schedule!F15,G15=Schedule!G15),VLOOKUP(A15,SET!$B$11:$E$74,3,0),IF(I15=Schedule!I15,VLOOKUP(A15,SET!$B$11:$E$74,4,0),0))),0)</f>
        <v>0</v>
      </c>
    </row>
    <row r="16" spans="1:10" x14ac:dyDescent="0.45">
      <c r="A16" s="2">
        <f>IF(Schedule!A16="","",Schedule!A16)</f>
        <v>13</v>
      </c>
      <c r="B16" s="37">
        <f>IF(Schedule!B16="","",Schedule!B16)</f>
        <v>44889</v>
      </c>
      <c r="C16" s="40" t="s">
        <v>43</v>
      </c>
      <c r="D16" s="37" t="str">
        <f>IF(Schedule!D16="","",Schedule!D16)</f>
        <v>Switzerland</v>
      </c>
      <c r="E16" s="37" t="str">
        <f>IF(Schedule!E16="","",Schedule!E16)</f>
        <v>Cameroon</v>
      </c>
      <c r="F16" s="8"/>
      <c r="G16" s="8"/>
      <c r="H16" s="2" t="b">
        <f t="shared" si="0"/>
        <v>0</v>
      </c>
      <c r="I16" s="4">
        <f t="shared" si="1"/>
        <v>0</v>
      </c>
      <c r="J16" s="2">
        <f>IFERROR(IF(OR(H16=FALSE,Schedule!H16=FALSE),0,IF(AND(F16=Schedule!F16,G16=Schedule!G16),VLOOKUP(A16,SET!$B$11:$E$74,3,0),IF(I16=Schedule!I16,VLOOKUP(A16,SET!$B$11:$E$74,4,0),0))),0)</f>
        <v>0</v>
      </c>
    </row>
    <row r="17" spans="1:10" x14ac:dyDescent="0.45">
      <c r="A17" s="2">
        <f>IF(Schedule!A17="","",Schedule!A17)</f>
        <v>14</v>
      </c>
      <c r="B17" s="37">
        <f>IF(Schedule!B17="","",Schedule!B17)</f>
        <v>44889</v>
      </c>
      <c r="C17" s="40" t="s">
        <v>43</v>
      </c>
      <c r="D17" s="37" t="str">
        <f>IF(Schedule!D17="","",Schedule!D17)</f>
        <v>Uruguay</v>
      </c>
      <c r="E17" s="37" t="str">
        <f>IF(Schedule!E17="","",Schedule!E17)</f>
        <v>South Korea</v>
      </c>
      <c r="F17" s="8"/>
      <c r="G17" s="8"/>
      <c r="H17" s="2" t="b">
        <f t="shared" si="0"/>
        <v>0</v>
      </c>
      <c r="I17" s="4">
        <f t="shared" si="1"/>
        <v>0</v>
      </c>
      <c r="J17" s="2">
        <f>IFERROR(IF(OR(H17=FALSE,Schedule!H17=FALSE),0,IF(AND(F17=Schedule!F17,G17=Schedule!G17),VLOOKUP(A17,SET!$B$11:$E$74,3,0),IF(I17=Schedule!I17,VLOOKUP(A17,SET!$B$11:$E$74,4,0),0))),0)</f>
        <v>0</v>
      </c>
    </row>
    <row r="18" spans="1:10" x14ac:dyDescent="0.45">
      <c r="A18" s="2">
        <f>IF(Schedule!A18="","",Schedule!A18)</f>
        <v>15</v>
      </c>
      <c r="B18" s="37">
        <f>IF(Schedule!B18="","",Schedule!B18)</f>
        <v>44889</v>
      </c>
      <c r="C18" s="40" t="s">
        <v>43</v>
      </c>
      <c r="D18" s="37" t="str">
        <f>IF(Schedule!D18="","",Schedule!D18)</f>
        <v>Portugal</v>
      </c>
      <c r="E18" s="37" t="str">
        <f>IF(Schedule!E18="","",Schedule!E18)</f>
        <v>Ghana</v>
      </c>
      <c r="F18" s="8"/>
      <c r="G18" s="8"/>
      <c r="H18" s="2" t="b">
        <f t="shared" si="0"/>
        <v>0</v>
      </c>
      <c r="I18" s="4">
        <f t="shared" si="1"/>
        <v>0</v>
      </c>
      <c r="J18" s="2">
        <f>IFERROR(IF(OR(H18=FALSE,Schedule!H18=FALSE),0,IF(AND(F18=Schedule!F18,G18=Schedule!G18),VLOOKUP(A18,SET!$B$11:$E$74,3,0),IF(I18=Schedule!I18,VLOOKUP(A18,SET!$B$11:$E$74,4,0),0))),0)</f>
        <v>0</v>
      </c>
    </row>
    <row r="19" spans="1:10" x14ac:dyDescent="0.45">
      <c r="A19" s="2">
        <f>IF(Schedule!A19="","",Schedule!A19)</f>
        <v>16</v>
      </c>
      <c r="B19" s="37">
        <f>IF(Schedule!B19="","",Schedule!B19)</f>
        <v>44889</v>
      </c>
      <c r="C19" s="40" t="s">
        <v>43</v>
      </c>
      <c r="D19" s="37" t="str">
        <f>IF(Schedule!D19="","",Schedule!D19)</f>
        <v>Brazil</v>
      </c>
      <c r="E19" s="37" t="str">
        <f>IF(Schedule!E19="","",Schedule!E19)</f>
        <v>Serbia</v>
      </c>
      <c r="F19" s="8"/>
      <c r="G19" s="8"/>
      <c r="H19" s="2" t="b">
        <f t="shared" si="0"/>
        <v>0</v>
      </c>
      <c r="I19" s="4">
        <f t="shared" si="1"/>
        <v>0</v>
      </c>
      <c r="J19" s="2">
        <f>IFERROR(IF(OR(H19=FALSE,Schedule!H19=FALSE),0,IF(AND(F19=Schedule!F19,G19=Schedule!G19),VLOOKUP(A19,SET!$B$11:$E$74,3,0),IF(I19=Schedule!I19,VLOOKUP(A19,SET!$B$11:$E$74,4,0),0))),0)</f>
        <v>0</v>
      </c>
    </row>
    <row r="20" spans="1:10" x14ac:dyDescent="0.45">
      <c r="A20" s="2">
        <f>IF(Schedule!A20="","",Schedule!A20)</f>
        <v>17</v>
      </c>
      <c r="B20" s="37">
        <f>IF(Schedule!B20="","",Schedule!B20)</f>
        <v>44890</v>
      </c>
      <c r="C20" s="40" t="s">
        <v>43</v>
      </c>
      <c r="D20" s="37" t="str">
        <f>IF(Schedule!D20="","",Schedule!D20)</f>
        <v>Wales</v>
      </c>
      <c r="E20" s="37" t="str">
        <f>IF(Schedule!E20="","",Schedule!E20)</f>
        <v>Iran</v>
      </c>
      <c r="F20" s="8"/>
      <c r="G20" s="8"/>
      <c r="H20" s="2" t="b">
        <f t="shared" si="0"/>
        <v>0</v>
      </c>
      <c r="I20" s="4">
        <f t="shared" si="1"/>
        <v>0</v>
      </c>
      <c r="J20" s="2">
        <f>IFERROR(IF(OR(H20=FALSE,Schedule!H20=FALSE),0,IF(AND(F20=Schedule!F20,G20=Schedule!G20),VLOOKUP(A20,SET!$B$11:$E$74,3,0),IF(I20=Schedule!I20,VLOOKUP(A20,SET!$B$11:$E$74,4,0),0))),0)</f>
        <v>0</v>
      </c>
    </row>
    <row r="21" spans="1:10" x14ac:dyDescent="0.45">
      <c r="A21" s="2">
        <f>IF(Schedule!A21="","",Schedule!A21)</f>
        <v>18</v>
      </c>
      <c r="B21" s="37">
        <f>IF(Schedule!B21="","",Schedule!B21)</f>
        <v>44890</v>
      </c>
      <c r="C21" s="40" t="s">
        <v>43</v>
      </c>
      <c r="D21" s="37" t="str">
        <f>IF(Schedule!D21="","",Schedule!D21)</f>
        <v>Qatar</v>
      </c>
      <c r="E21" s="37" t="str">
        <f>IF(Schedule!E21="","",Schedule!E21)</f>
        <v>Senegal</v>
      </c>
      <c r="F21" s="8"/>
      <c r="G21" s="8"/>
      <c r="H21" s="2" t="b">
        <f t="shared" si="0"/>
        <v>0</v>
      </c>
      <c r="I21" s="4">
        <f t="shared" si="1"/>
        <v>0</v>
      </c>
      <c r="J21" s="2">
        <f>IFERROR(IF(OR(H21=FALSE,Schedule!H21=FALSE),0,IF(AND(F21=Schedule!F21,G21=Schedule!G21),VLOOKUP(A21,SET!$B$11:$E$74,3,0),IF(I21=Schedule!I21,VLOOKUP(A21,SET!$B$11:$E$74,4,0),0))),0)</f>
        <v>0</v>
      </c>
    </row>
    <row r="22" spans="1:10" x14ac:dyDescent="0.45">
      <c r="A22" s="2">
        <f>IF(Schedule!A22="","",Schedule!A22)</f>
        <v>19</v>
      </c>
      <c r="B22" s="37">
        <f>IF(Schedule!B22="","",Schedule!B22)</f>
        <v>44890</v>
      </c>
      <c r="C22" s="40" t="s">
        <v>43</v>
      </c>
      <c r="D22" s="37" t="str">
        <f>IF(Schedule!D22="","",Schedule!D22)</f>
        <v>Netherlands</v>
      </c>
      <c r="E22" s="37" t="str">
        <f>IF(Schedule!E22="","",Schedule!E22)</f>
        <v>Ecuador</v>
      </c>
      <c r="F22" s="8"/>
      <c r="G22" s="8"/>
      <c r="H22" s="2" t="b">
        <f t="shared" si="0"/>
        <v>0</v>
      </c>
      <c r="I22" s="4">
        <f t="shared" si="1"/>
        <v>0</v>
      </c>
      <c r="J22" s="2">
        <f>IFERROR(IF(OR(H22=FALSE,Schedule!H22=FALSE),0,IF(AND(F22=Schedule!F22,G22=Schedule!G22),VLOOKUP(A22,SET!$B$11:$E$74,3,0),IF(I22=Schedule!I22,VLOOKUP(A22,SET!$B$11:$E$74,4,0),0))),0)</f>
        <v>0</v>
      </c>
    </row>
    <row r="23" spans="1:10" x14ac:dyDescent="0.45">
      <c r="A23" s="2">
        <f>IF(Schedule!A23="","",Schedule!A23)</f>
        <v>20</v>
      </c>
      <c r="B23" s="37">
        <f>IF(Schedule!B23="","",Schedule!B23)</f>
        <v>44890</v>
      </c>
      <c r="C23" s="40" t="s">
        <v>43</v>
      </c>
      <c r="D23" s="37" t="str">
        <f>IF(Schedule!D23="","",Schedule!D23)</f>
        <v>England</v>
      </c>
      <c r="E23" s="37" t="str">
        <f>IF(Schedule!E23="","",Schedule!E23)</f>
        <v>United States</v>
      </c>
      <c r="F23" s="8"/>
      <c r="G23" s="8"/>
      <c r="H23" s="2" t="b">
        <f t="shared" si="0"/>
        <v>0</v>
      </c>
      <c r="I23" s="4">
        <f t="shared" si="1"/>
        <v>0</v>
      </c>
      <c r="J23" s="2">
        <f>IFERROR(IF(OR(H23=FALSE,Schedule!H23=FALSE),0,IF(AND(F23=Schedule!F23,G23=Schedule!G23),VLOOKUP(A23,SET!$B$11:$E$74,3,0),IF(I23=Schedule!I23,VLOOKUP(A23,SET!$B$11:$E$74,4,0),0))),0)</f>
        <v>0</v>
      </c>
    </row>
    <row r="24" spans="1:10" x14ac:dyDescent="0.45">
      <c r="A24" s="2">
        <f>IF(Schedule!A24="","",Schedule!A24)</f>
        <v>21</v>
      </c>
      <c r="B24" s="37">
        <f>IF(Schedule!B24="","",Schedule!B24)</f>
        <v>44891</v>
      </c>
      <c r="C24" s="40" t="s">
        <v>43</v>
      </c>
      <c r="D24" s="37" t="str">
        <f>IF(Schedule!D24="","",Schedule!D24)</f>
        <v>Tunisia</v>
      </c>
      <c r="E24" s="37" t="str">
        <f>IF(Schedule!E24="","",Schedule!E24)</f>
        <v>Australia</v>
      </c>
      <c r="F24" s="8"/>
      <c r="G24" s="8"/>
      <c r="H24" s="2" t="b">
        <f t="shared" si="0"/>
        <v>0</v>
      </c>
      <c r="I24" s="4">
        <f t="shared" si="1"/>
        <v>0</v>
      </c>
      <c r="J24" s="2">
        <f>IFERROR(IF(OR(H24=FALSE,Schedule!H24=FALSE),0,IF(AND(F24=Schedule!F24,G24=Schedule!G24),VLOOKUP(A24,SET!$B$11:$E$74,3,0),IF(I24=Schedule!I24,VLOOKUP(A24,SET!$B$11:$E$74,4,0),0))),0)</f>
        <v>0</v>
      </c>
    </row>
    <row r="25" spans="1:10" x14ac:dyDescent="0.45">
      <c r="A25" s="2">
        <f>IF(Schedule!A25="","",Schedule!A25)</f>
        <v>22</v>
      </c>
      <c r="B25" s="37">
        <f>IF(Schedule!B25="","",Schedule!B25)</f>
        <v>44891</v>
      </c>
      <c r="C25" s="40" t="s">
        <v>43</v>
      </c>
      <c r="D25" s="37" t="str">
        <f>IF(Schedule!D25="","",Schedule!D25)</f>
        <v>Poland</v>
      </c>
      <c r="E25" s="37" t="str">
        <f>IF(Schedule!E25="","",Schedule!E25)</f>
        <v>Saudi Arabia</v>
      </c>
      <c r="F25" s="8"/>
      <c r="G25" s="8"/>
      <c r="H25" s="2" t="b">
        <f t="shared" si="0"/>
        <v>0</v>
      </c>
      <c r="I25" s="4">
        <f t="shared" si="1"/>
        <v>0</v>
      </c>
      <c r="J25" s="2">
        <f>IFERROR(IF(OR(H25=FALSE,Schedule!H25=FALSE),0,IF(AND(F25=Schedule!F25,G25=Schedule!G25),VLOOKUP(A25,SET!$B$11:$E$74,3,0),IF(I25=Schedule!I25,VLOOKUP(A25,SET!$B$11:$E$74,4,0),0))),0)</f>
        <v>0</v>
      </c>
    </row>
    <row r="26" spans="1:10" x14ac:dyDescent="0.45">
      <c r="A26" s="2">
        <f>IF(Schedule!A26="","",Schedule!A26)</f>
        <v>23</v>
      </c>
      <c r="B26" s="37">
        <f>IF(Schedule!B26="","",Schedule!B26)</f>
        <v>44891</v>
      </c>
      <c r="C26" s="40" t="s">
        <v>43</v>
      </c>
      <c r="D26" s="37" t="str">
        <f>IF(Schedule!D26="","",Schedule!D26)</f>
        <v>France</v>
      </c>
      <c r="E26" s="37" t="str">
        <f>IF(Schedule!E26="","",Schedule!E26)</f>
        <v>Denmark</v>
      </c>
      <c r="F26" s="8"/>
      <c r="G26" s="8"/>
      <c r="H26" s="2" t="b">
        <f t="shared" si="0"/>
        <v>0</v>
      </c>
      <c r="I26" s="4">
        <f t="shared" si="1"/>
        <v>0</v>
      </c>
      <c r="J26" s="2">
        <f>IFERROR(IF(OR(H26=FALSE,Schedule!H26=FALSE),0,IF(AND(F26=Schedule!F26,G26=Schedule!G26),VLOOKUP(A26,SET!$B$11:$E$74,3,0),IF(I26=Schedule!I26,VLOOKUP(A26,SET!$B$11:$E$74,4,0),0))),0)</f>
        <v>0</v>
      </c>
    </row>
    <row r="27" spans="1:10" x14ac:dyDescent="0.45">
      <c r="A27" s="2">
        <f>IF(Schedule!A27="","",Schedule!A27)</f>
        <v>24</v>
      </c>
      <c r="B27" s="37">
        <f>IF(Schedule!B27="","",Schedule!B27)</f>
        <v>44891</v>
      </c>
      <c r="C27" s="40" t="s">
        <v>43</v>
      </c>
      <c r="D27" s="37" t="str">
        <f>IF(Schedule!D27="","",Schedule!D27)</f>
        <v>Argentina</v>
      </c>
      <c r="E27" s="37" t="str">
        <f>IF(Schedule!E27="","",Schedule!E27)</f>
        <v>Mexico</v>
      </c>
      <c r="F27" s="8"/>
      <c r="G27" s="8"/>
      <c r="H27" s="2" t="b">
        <f t="shared" si="0"/>
        <v>0</v>
      </c>
      <c r="I27" s="4">
        <f t="shared" si="1"/>
        <v>0</v>
      </c>
      <c r="J27" s="2">
        <f>IFERROR(IF(OR(H27=FALSE,Schedule!H27=FALSE),0,IF(AND(F27=Schedule!F27,G27=Schedule!G27),VLOOKUP(A27,SET!$B$11:$E$74,3,0),IF(I27=Schedule!I27,VLOOKUP(A27,SET!$B$11:$E$74,4,0),0))),0)</f>
        <v>0</v>
      </c>
    </row>
    <row r="28" spans="1:10" x14ac:dyDescent="0.45">
      <c r="A28" s="2">
        <f>IF(Schedule!A28="","",Schedule!A28)</f>
        <v>25</v>
      </c>
      <c r="B28" s="37">
        <f>IF(Schedule!B28="","",Schedule!B28)</f>
        <v>44892</v>
      </c>
      <c r="C28" s="40" t="s">
        <v>43</v>
      </c>
      <c r="D28" s="37" t="str">
        <f>IF(Schedule!D28="","",Schedule!D28)</f>
        <v>Japan</v>
      </c>
      <c r="E28" s="37" t="str">
        <f>IF(Schedule!E28="","",Schedule!E28)</f>
        <v>Costa Rica</v>
      </c>
      <c r="F28" s="8"/>
      <c r="G28" s="8"/>
      <c r="H28" s="2" t="b">
        <f t="shared" si="0"/>
        <v>0</v>
      </c>
      <c r="I28" s="4">
        <f t="shared" si="1"/>
        <v>0</v>
      </c>
      <c r="J28" s="2">
        <f>IFERROR(IF(OR(H28=FALSE,Schedule!H28=FALSE),0,IF(AND(F28=Schedule!F28,G28=Schedule!G28),VLOOKUP(A28,SET!$B$11:$E$74,3,0),IF(I28=Schedule!I28,VLOOKUP(A28,SET!$B$11:$E$74,4,0),0))),0)</f>
        <v>0</v>
      </c>
    </row>
    <row r="29" spans="1:10" x14ac:dyDescent="0.45">
      <c r="A29" s="2">
        <f>IF(Schedule!A29="","",Schedule!A29)</f>
        <v>26</v>
      </c>
      <c r="B29" s="37">
        <f>IF(Schedule!B29="","",Schedule!B29)</f>
        <v>44892</v>
      </c>
      <c r="C29" s="40" t="s">
        <v>43</v>
      </c>
      <c r="D29" s="37" t="str">
        <f>IF(Schedule!D29="","",Schedule!D29)</f>
        <v>Belgium</v>
      </c>
      <c r="E29" s="37" t="str">
        <f>IF(Schedule!E29="","",Schedule!E29)</f>
        <v>Morocco</v>
      </c>
      <c r="F29" s="8"/>
      <c r="G29" s="8"/>
      <c r="H29" s="2" t="b">
        <f t="shared" si="0"/>
        <v>0</v>
      </c>
      <c r="I29" s="4">
        <f t="shared" si="1"/>
        <v>0</v>
      </c>
      <c r="J29" s="2">
        <f>IFERROR(IF(OR(H29=FALSE,Schedule!H29=FALSE),0,IF(AND(F29=Schedule!F29,G29=Schedule!G29),VLOOKUP(A29,SET!$B$11:$E$74,3,0),IF(I29=Schedule!I29,VLOOKUP(A29,SET!$B$11:$E$74,4,0),0))),0)</f>
        <v>0</v>
      </c>
    </row>
    <row r="30" spans="1:10" x14ac:dyDescent="0.45">
      <c r="A30" s="2">
        <f>IF(Schedule!A30="","",Schedule!A30)</f>
        <v>27</v>
      </c>
      <c r="B30" s="37">
        <f>IF(Schedule!B30="","",Schedule!B30)</f>
        <v>44892</v>
      </c>
      <c r="C30" s="40" t="s">
        <v>43</v>
      </c>
      <c r="D30" s="37" t="str">
        <f>IF(Schedule!D30="","",Schedule!D30)</f>
        <v>Croatia</v>
      </c>
      <c r="E30" s="37" t="str">
        <f>IF(Schedule!E30="","",Schedule!E30)</f>
        <v>Canada</v>
      </c>
      <c r="F30" s="8"/>
      <c r="G30" s="8"/>
      <c r="H30" s="2" t="b">
        <f t="shared" si="0"/>
        <v>0</v>
      </c>
      <c r="I30" s="4">
        <f t="shared" si="1"/>
        <v>0</v>
      </c>
      <c r="J30" s="2">
        <f>IFERROR(IF(OR(H30=FALSE,Schedule!H30=FALSE),0,IF(AND(F30=Schedule!F30,G30=Schedule!G30),VLOOKUP(A30,SET!$B$11:$E$74,3,0),IF(I30=Schedule!I30,VLOOKUP(A30,SET!$B$11:$E$74,4,0),0))),0)</f>
        <v>0</v>
      </c>
    </row>
    <row r="31" spans="1:10" x14ac:dyDescent="0.45">
      <c r="A31" s="2">
        <f>IF(Schedule!A31="","",Schedule!A31)</f>
        <v>28</v>
      </c>
      <c r="B31" s="37">
        <f>IF(Schedule!B31="","",Schedule!B31)</f>
        <v>44892</v>
      </c>
      <c r="C31" s="40" t="s">
        <v>43</v>
      </c>
      <c r="D31" s="37" t="str">
        <f>IF(Schedule!D31="","",Schedule!D31)</f>
        <v>Spain</v>
      </c>
      <c r="E31" s="37" t="str">
        <f>IF(Schedule!E31="","",Schedule!E31)</f>
        <v>Germany</v>
      </c>
      <c r="F31" s="8"/>
      <c r="G31" s="8"/>
      <c r="H31" s="2" t="b">
        <f t="shared" si="0"/>
        <v>0</v>
      </c>
      <c r="I31" s="4">
        <f t="shared" si="1"/>
        <v>0</v>
      </c>
      <c r="J31" s="2">
        <f>IFERROR(IF(OR(H31=FALSE,Schedule!H31=FALSE),0,IF(AND(F31=Schedule!F31,G31=Schedule!G31),VLOOKUP(A31,SET!$B$11:$E$74,3,0),IF(I31=Schedule!I31,VLOOKUP(A31,SET!$B$11:$E$74,4,0),0))),0)</f>
        <v>0</v>
      </c>
    </row>
    <row r="32" spans="1:10" x14ac:dyDescent="0.45">
      <c r="A32" s="2">
        <f>IF(Schedule!A32="","",Schedule!A32)</f>
        <v>29</v>
      </c>
      <c r="B32" s="37">
        <f>IF(Schedule!B32="","",Schedule!B32)</f>
        <v>44893</v>
      </c>
      <c r="C32" s="40" t="s">
        <v>43</v>
      </c>
      <c r="D32" s="37" t="str">
        <f>IF(Schedule!D32="","",Schedule!D32)</f>
        <v>Cameroon</v>
      </c>
      <c r="E32" s="37" t="str">
        <f>IF(Schedule!E32="","",Schedule!E32)</f>
        <v>Serbia</v>
      </c>
      <c r="F32" s="8"/>
      <c r="G32" s="8"/>
      <c r="H32" s="2" t="b">
        <f t="shared" si="0"/>
        <v>0</v>
      </c>
      <c r="I32" s="4">
        <f t="shared" si="1"/>
        <v>0</v>
      </c>
      <c r="J32" s="2">
        <f>IFERROR(IF(OR(H32=FALSE,Schedule!H32=FALSE),0,IF(AND(F32=Schedule!F32,G32=Schedule!G32),VLOOKUP(A32,SET!$B$11:$E$74,3,0),IF(I32=Schedule!I32,VLOOKUP(A32,SET!$B$11:$E$74,4,0),0))),0)</f>
        <v>0</v>
      </c>
    </row>
    <row r="33" spans="1:10" x14ac:dyDescent="0.45">
      <c r="A33" s="2">
        <f>IF(Schedule!A33="","",Schedule!A33)</f>
        <v>30</v>
      </c>
      <c r="B33" s="37">
        <f>IF(Schedule!B33="","",Schedule!B33)</f>
        <v>44893</v>
      </c>
      <c r="C33" s="40" t="s">
        <v>43</v>
      </c>
      <c r="D33" s="37" t="str">
        <f>IF(Schedule!D33="","",Schedule!D33)</f>
        <v>South Korea</v>
      </c>
      <c r="E33" s="37" t="str">
        <f>IF(Schedule!E33="","",Schedule!E33)</f>
        <v>Ghana</v>
      </c>
      <c r="F33" s="8"/>
      <c r="G33" s="8"/>
      <c r="H33" s="2" t="b">
        <f t="shared" si="0"/>
        <v>0</v>
      </c>
      <c r="I33" s="4">
        <f t="shared" si="1"/>
        <v>0</v>
      </c>
      <c r="J33" s="2">
        <f>IFERROR(IF(OR(H33=FALSE,Schedule!H33=FALSE),0,IF(AND(F33=Schedule!F33,G33=Schedule!G33),VLOOKUP(A33,SET!$B$11:$E$74,3,0),IF(I33=Schedule!I33,VLOOKUP(A33,SET!$B$11:$E$74,4,0),0))),0)</f>
        <v>0</v>
      </c>
    </row>
    <row r="34" spans="1:10" x14ac:dyDescent="0.45">
      <c r="A34" s="2">
        <f>IF(Schedule!A34="","",Schedule!A34)</f>
        <v>31</v>
      </c>
      <c r="B34" s="37">
        <f>IF(Schedule!B34="","",Schedule!B34)</f>
        <v>44893</v>
      </c>
      <c r="C34" s="40" t="s">
        <v>43</v>
      </c>
      <c r="D34" s="37" t="str">
        <f>IF(Schedule!D34="","",Schedule!D34)</f>
        <v>Brazil</v>
      </c>
      <c r="E34" s="37" t="str">
        <f>IF(Schedule!E34="","",Schedule!E34)</f>
        <v>Switzerland</v>
      </c>
      <c r="F34" s="8"/>
      <c r="G34" s="8"/>
      <c r="H34" s="2" t="b">
        <f t="shared" si="0"/>
        <v>0</v>
      </c>
      <c r="I34" s="4">
        <f t="shared" si="1"/>
        <v>0</v>
      </c>
      <c r="J34" s="2">
        <f>IFERROR(IF(OR(H34=FALSE,Schedule!H34=FALSE),0,IF(AND(F34=Schedule!F34,G34=Schedule!G34),VLOOKUP(A34,SET!$B$11:$E$74,3,0),IF(I34=Schedule!I34,VLOOKUP(A34,SET!$B$11:$E$74,4,0),0))),0)</f>
        <v>0</v>
      </c>
    </row>
    <row r="35" spans="1:10" x14ac:dyDescent="0.45">
      <c r="A35" s="2">
        <f>IF(Schedule!A35="","",Schedule!A35)</f>
        <v>32</v>
      </c>
      <c r="B35" s="37">
        <f>IF(Schedule!B35="","",Schedule!B35)</f>
        <v>44893</v>
      </c>
      <c r="C35" s="40" t="s">
        <v>43</v>
      </c>
      <c r="D35" s="37" t="str">
        <f>IF(Schedule!D35="","",Schedule!D35)</f>
        <v>Portugal</v>
      </c>
      <c r="E35" s="37" t="str">
        <f>IF(Schedule!E35="","",Schedule!E35)</f>
        <v>Uruguay</v>
      </c>
      <c r="F35" s="8"/>
      <c r="G35" s="8"/>
      <c r="H35" s="2" t="b">
        <f t="shared" si="0"/>
        <v>0</v>
      </c>
      <c r="I35" s="4">
        <f t="shared" si="1"/>
        <v>0</v>
      </c>
      <c r="J35" s="2">
        <f>IFERROR(IF(OR(H35=FALSE,Schedule!H35=FALSE),0,IF(AND(F35=Schedule!F35,G35=Schedule!G35),VLOOKUP(A35,SET!$B$11:$E$74,3,0),IF(I35=Schedule!I35,VLOOKUP(A35,SET!$B$11:$E$74,4,0),0))),0)</f>
        <v>0</v>
      </c>
    </row>
    <row r="36" spans="1:10" x14ac:dyDescent="0.45">
      <c r="A36" s="2">
        <f>IF(Schedule!A36="","",Schedule!A36)</f>
        <v>33</v>
      </c>
      <c r="B36" s="37">
        <f>IF(Schedule!B36="","",Schedule!B36)</f>
        <v>44894</v>
      </c>
      <c r="C36" s="40" t="s">
        <v>43</v>
      </c>
      <c r="D36" s="37" t="str">
        <f>IF(Schedule!D36="","",Schedule!D36)</f>
        <v>Wales</v>
      </c>
      <c r="E36" s="37" t="str">
        <f>IF(Schedule!E36="","",Schedule!E36)</f>
        <v>England</v>
      </c>
      <c r="F36" s="8"/>
      <c r="G36" s="8"/>
      <c r="H36" s="2" t="b">
        <f t="shared" si="0"/>
        <v>0</v>
      </c>
      <c r="I36" s="4">
        <f t="shared" si="1"/>
        <v>0</v>
      </c>
      <c r="J36" s="2">
        <f>IFERROR(IF(OR(H36=FALSE,Schedule!H36=FALSE),0,IF(AND(F36=Schedule!F36,G36=Schedule!G36),VLOOKUP(A36,SET!$B$11:$E$74,3,0),IF(I36=Schedule!I36,VLOOKUP(A36,SET!$B$11:$E$74,4,0),0))),0)</f>
        <v>0</v>
      </c>
    </row>
    <row r="37" spans="1:10" x14ac:dyDescent="0.45">
      <c r="A37" s="2">
        <f>IF(Schedule!A37="","",Schedule!A37)</f>
        <v>34</v>
      </c>
      <c r="B37" s="37">
        <f>IF(Schedule!B37="","",Schedule!B37)</f>
        <v>44894</v>
      </c>
      <c r="C37" s="40" t="s">
        <v>43</v>
      </c>
      <c r="D37" s="37" t="str">
        <f>IF(Schedule!D37="","",Schedule!D37)</f>
        <v>Iran</v>
      </c>
      <c r="E37" s="37" t="str">
        <f>IF(Schedule!E37="","",Schedule!E37)</f>
        <v>United States</v>
      </c>
      <c r="F37" s="8"/>
      <c r="G37" s="8"/>
      <c r="H37" s="2" t="b">
        <f t="shared" si="0"/>
        <v>0</v>
      </c>
      <c r="I37" s="4">
        <f t="shared" si="1"/>
        <v>0</v>
      </c>
      <c r="J37" s="2">
        <f>IFERROR(IF(OR(H37=FALSE,Schedule!H37=FALSE),0,IF(AND(F37=Schedule!F37,G37=Schedule!G37),VLOOKUP(A37,SET!$B$11:$E$74,3,0),IF(I37=Schedule!I37,VLOOKUP(A37,SET!$B$11:$E$74,4,0),0))),0)</f>
        <v>0</v>
      </c>
    </row>
    <row r="38" spans="1:10" x14ac:dyDescent="0.45">
      <c r="A38" s="2">
        <f>IF(Schedule!A38="","",Schedule!A38)</f>
        <v>35</v>
      </c>
      <c r="B38" s="37">
        <f>IF(Schedule!B38="","",Schedule!B38)</f>
        <v>44894</v>
      </c>
      <c r="C38" s="40" t="s">
        <v>43</v>
      </c>
      <c r="D38" s="37" t="str">
        <f>IF(Schedule!D38="","",Schedule!D38)</f>
        <v>Ecuador</v>
      </c>
      <c r="E38" s="37" t="str">
        <f>IF(Schedule!E38="","",Schedule!E38)</f>
        <v>Senegal</v>
      </c>
      <c r="F38" s="8"/>
      <c r="G38" s="8"/>
      <c r="H38" s="2" t="b">
        <f t="shared" si="0"/>
        <v>0</v>
      </c>
      <c r="I38" s="4">
        <f t="shared" si="1"/>
        <v>0</v>
      </c>
      <c r="J38" s="2">
        <f>IFERROR(IF(OR(H38=FALSE,Schedule!H38=FALSE),0,IF(AND(F38=Schedule!F38,G38=Schedule!G38),VLOOKUP(A38,SET!$B$11:$E$74,3,0),IF(I38=Schedule!I38,VLOOKUP(A38,SET!$B$11:$E$74,4,0),0))),0)</f>
        <v>0</v>
      </c>
    </row>
    <row r="39" spans="1:10" x14ac:dyDescent="0.45">
      <c r="A39" s="2">
        <f>IF(Schedule!A39="","",Schedule!A39)</f>
        <v>36</v>
      </c>
      <c r="B39" s="37">
        <f>IF(Schedule!B39="","",Schedule!B39)</f>
        <v>44894</v>
      </c>
      <c r="C39" s="40" t="s">
        <v>43</v>
      </c>
      <c r="D39" s="37" t="str">
        <f>IF(Schedule!D39="","",Schedule!D39)</f>
        <v>Netherlands</v>
      </c>
      <c r="E39" s="37" t="str">
        <f>IF(Schedule!E39="","",Schedule!E39)</f>
        <v>Qatar</v>
      </c>
      <c r="F39" s="8"/>
      <c r="G39" s="8"/>
      <c r="H39" s="2" t="b">
        <f t="shared" si="0"/>
        <v>0</v>
      </c>
      <c r="I39" s="4">
        <f t="shared" si="1"/>
        <v>0</v>
      </c>
      <c r="J39" s="2">
        <f>IFERROR(IF(OR(H39=FALSE,Schedule!H39=FALSE),0,IF(AND(F39=Schedule!F39,G39=Schedule!G39),VLOOKUP(A39,SET!$B$11:$E$74,3,0),IF(I39=Schedule!I39,VLOOKUP(A39,SET!$B$11:$E$74,4,0),0))),0)</f>
        <v>0</v>
      </c>
    </row>
    <row r="40" spans="1:10" x14ac:dyDescent="0.45">
      <c r="A40" s="2">
        <f>IF(Schedule!A40="","",Schedule!A40)</f>
        <v>37</v>
      </c>
      <c r="B40" s="37">
        <f>IF(Schedule!B40="","",Schedule!B40)</f>
        <v>44895</v>
      </c>
      <c r="C40" s="40" t="s">
        <v>43</v>
      </c>
      <c r="D40" s="37" t="str">
        <f>IF(Schedule!D40="","",Schedule!D40)</f>
        <v>Australia</v>
      </c>
      <c r="E40" s="37" t="str">
        <f>IF(Schedule!E40="","",Schedule!E40)</f>
        <v>Denmark</v>
      </c>
      <c r="F40" s="8"/>
      <c r="G40" s="8"/>
      <c r="H40" s="2" t="b">
        <f t="shared" si="0"/>
        <v>0</v>
      </c>
      <c r="I40" s="4">
        <f t="shared" si="1"/>
        <v>0</v>
      </c>
      <c r="J40" s="2">
        <f>IFERROR(IF(OR(H40=FALSE,Schedule!H40=FALSE),0,IF(AND(F40=Schedule!F40,G40=Schedule!G40),VLOOKUP(A40,SET!$B$11:$E$74,3,0),IF(I40=Schedule!I40,VLOOKUP(A40,SET!$B$11:$E$74,4,0),0))),0)</f>
        <v>0</v>
      </c>
    </row>
    <row r="41" spans="1:10" x14ac:dyDescent="0.45">
      <c r="A41" s="2">
        <f>IF(Schedule!A41="","",Schedule!A41)</f>
        <v>38</v>
      </c>
      <c r="B41" s="37">
        <f>IF(Schedule!B41="","",Schedule!B41)</f>
        <v>44895</v>
      </c>
      <c r="C41" s="40" t="s">
        <v>43</v>
      </c>
      <c r="D41" s="37" t="str">
        <f>IF(Schedule!D41="","",Schedule!D41)</f>
        <v>Tunisia</v>
      </c>
      <c r="E41" s="37" t="str">
        <f>IF(Schedule!E41="","",Schedule!E41)</f>
        <v>France</v>
      </c>
      <c r="F41" s="8"/>
      <c r="G41" s="8"/>
      <c r="H41" s="2" t="b">
        <f t="shared" si="0"/>
        <v>0</v>
      </c>
      <c r="I41" s="4">
        <f t="shared" si="1"/>
        <v>0</v>
      </c>
      <c r="J41" s="2">
        <f>IFERROR(IF(OR(H41=FALSE,Schedule!H41=FALSE),0,IF(AND(F41=Schedule!F41,G41=Schedule!G41),VLOOKUP(A41,SET!$B$11:$E$74,3,0),IF(I41=Schedule!I41,VLOOKUP(A41,SET!$B$11:$E$74,4,0),0))),0)</f>
        <v>0</v>
      </c>
    </row>
    <row r="42" spans="1:10" x14ac:dyDescent="0.45">
      <c r="A42" s="2">
        <f>IF(Schedule!A42="","",Schedule!A42)</f>
        <v>39</v>
      </c>
      <c r="B42" s="37">
        <f>IF(Schedule!B42="","",Schedule!B42)</f>
        <v>44895</v>
      </c>
      <c r="C42" s="40" t="s">
        <v>43</v>
      </c>
      <c r="D42" s="37" t="str">
        <f>IF(Schedule!D42="","",Schedule!D42)</f>
        <v>Poland</v>
      </c>
      <c r="E42" s="37" t="str">
        <f>IF(Schedule!E42="","",Schedule!E42)</f>
        <v>Argentina</v>
      </c>
      <c r="F42" s="8"/>
      <c r="G42" s="8"/>
      <c r="H42" s="2" t="b">
        <f t="shared" si="0"/>
        <v>0</v>
      </c>
      <c r="I42" s="4">
        <f t="shared" si="1"/>
        <v>0</v>
      </c>
      <c r="J42" s="2">
        <f>IFERROR(IF(OR(H42=FALSE,Schedule!H42=FALSE),0,IF(AND(F42=Schedule!F42,G42=Schedule!G42),VLOOKUP(A42,SET!$B$11:$E$74,3,0),IF(I42=Schedule!I42,VLOOKUP(A42,SET!$B$11:$E$74,4,0),0))),0)</f>
        <v>0</v>
      </c>
    </row>
    <row r="43" spans="1:10" x14ac:dyDescent="0.45">
      <c r="A43" s="2">
        <f>IF(Schedule!A43="","",Schedule!A43)</f>
        <v>40</v>
      </c>
      <c r="B43" s="37">
        <f>IF(Schedule!B43="","",Schedule!B43)</f>
        <v>44895</v>
      </c>
      <c r="C43" s="40" t="s">
        <v>43</v>
      </c>
      <c r="D43" s="37" t="str">
        <f>IF(Schedule!D43="","",Schedule!D43)</f>
        <v>Saudi Arabia</v>
      </c>
      <c r="E43" s="37" t="str">
        <f>IF(Schedule!E43="","",Schedule!E43)</f>
        <v>Mexico</v>
      </c>
      <c r="F43" s="8"/>
      <c r="G43" s="8"/>
      <c r="H43" s="2" t="b">
        <f t="shared" si="0"/>
        <v>0</v>
      </c>
      <c r="I43" s="4">
        <f t="shared" si="1"/>
        <v>0</v>
      </c>
      <c r="J43" s="2">
        <f>IFERROR(IF(OR(H43=FALSE,Schedule!H43=FALSE),0,IF(AND(F43=Schedule!F43,G43=Schedule!G43),VLOOKUP(A43,SET!$B$11:$E$74,3,0),IF(I43=Schedule!I43,VLOOKUP(A43,SET!$B$11:$E$74,4,0),0))),0)</f>
        <v>0</v>
      </c>
    </row>
    <row r="44" spans="1:10" x14ac:dyDescent="0.45">
      <c r="A44" s="2">
        <f>IF(Schedule!A44="","",Schedule!A44)</f>
        <v>41</v>
      </c>
      <c r="B44" s="37">
        <f>IF(Schedule!B44="","",Schedule!B44)</f>
        <v>44896</v>
      </c>
      <c r="C44" s="40" t="s">
        <v>43</v>
      </c>
      <c r="D44" s="37" t="str">
        <f>IF(Schedule!D44="","",Schedule!D44)</f>
        <v>Croatia</v>
      </c>
      <c r="E44" s="37" t="str">
        <f>IF(Schedule!E44="","",Schedule!E44)</f>
        <v>Belgium</v>
      </c>
      <c r="F44" s="8"/>
      <c r="G44" s="8"/>
      <c r="H44" s="2" t="b">
        <f t="shared" si="0"/>
        <v>0</v>
      </c>
      <c r="I44" s="4">
        <f t="shared" si="1"/>
        <v>0</v>
      </c>
      <c r="J44" s="2">
        <f>IFERROR(IF(OR(H44=FALSE,Schedule!H44=FALSE),0,IF(AND(F44=Schedule!F44,G44=Schedule!G44),VLOOKUP(A44,SET!$B$11:$E$74,3,0),IF(I44=Schedule!I44,VLOOKUP(A44,SET!$B$11:$E$74,4,0),0))),0)</f>
        <v>0</v>
      </c>
    </row>
    <row r="45" spans="1:10" x14ac:dyDescent="0.45">
      <c r="A45" s="2">
        <f>IF(Schedule!A45="","",Schedule!A45)</f>
        <v>42</v>
      </c>
      <c r="B45" s="37">
        <f>IF(Schedule!B45="","",Schedule!B45)</f>
        <v>44896</v>
      </c>
      <c r="C45" s="40" t="s">
        <v>43</v>
      </c>
      <c r="D45" s="37" t="str">
        <f>IF(Schedule!D45="","",Schedule!D45)</f>
        <v>Canada</v>
      </c>
      <c r="E45" s="37" t="str">
        <f>IF(Schedule!E45="","",Schedule!E45)</f>
        <v>Morocco</v>
      </c>
      <c r="F45" s="8"/>
      <c r="G45" s="8"/>
      <c r="H45" s="2" t="b">
        <f t="shared" si="0"/>
        <v>0</v>
      </c>
      <c r="I45" s="4">
        <f t="shared" si="1"/>
        <v>0</v>
      </c>
      <c r="J45" s="2">
        <f>IFERROR(IF(OR(H45=FALSE,Schedule!H45=FALSE),0,IF(AND(F45=Schedule!F45,G45=Schedule!G45),VLOOKUP(A45,SET!$B$11:$E$74,3,0),IF(I45=Schedule!I45,VLOOKUP(A45,SET!$B$11:$E$74,4,0),0))),0)</f>
        <v>0</v>
      </c>
    </row>
    <row r="46" spans="1:10" x14ac:dyDescent="0.45">
      <c r="A46" s="2">
        <f>IF(Schedule!A46="","",Schedule!A46)</f>
        <v>43</v>
      </c>
      <c r="B46" s="37">
        <f>IF(Schedule!B46="","",Schedule!B46)</f>
        <v>44896</v>
      </c>
      <c r="C46" s="40" t="s">
        <v>43</v>
      </c>
      <c r="D46" s="37" t="str">
        <f>IF(Schedule!D46="","",Schedule!D46)</f>
        <v>Japan</v>
      </c>
      <c r="E46" s="37" t="str">
        <f>IF(Schedule!E46="","",Schedule!E46)</f>
        <v>Spain</v>
      </c>
      <c r="F46" s="8"/>
      <c r="G46" s="8"/>
      <c r="H46" s="2" t="b">
        <f t="shared" si="0"/>
        <v>0</v>
      </c>
      <c r="I46" s="4">
        <f t="shared" si="1"/>
        <v>0</v>
      </c>
      <c r="J46" s="2">
        <f>IFERROR(IF(OR(H46=FALSE,Schedule!H46=FALSE),0,IF(AND(F46=Schedule!F46,G46=Schedule!G46),VLOOKUP(A46,SET!$B$11:$E$74,3,0),IF(I46=Schedule!I46,VLOOKUP(A46,SET!$B$11:$E$74,4,0),0))),0)</f>
        <v>0</v>
      </c>
    </row>
    <row r="47" spans="1:10" x14ac:dyDescent="0.45">
      <c r="A47" s="2">
        <f>IF(Schedule!A47="","",Schedule!A47)</f>
        <v>44</v>
      </c>
      <c r="B47" s="37">
        <f>IF(Schedule!B47="","",Schedule!B47)</f>
        <v>44896</v>
      </c>
      <c r="C47" s="40" t="s">
        <v>43</v>
      </c>
      <c r="D47" s="37" t="str">
        <f>IF(Schedule!D47="","",Schedule!D47)</f>
        <v>Costa Rica</v>
      </c>
      <c r="E47" s="37" t="str">
        <f>IF(Schedule!E47="","",Schedule!E47)</f>
        <v>Germany</v>
      </c>
      <c r="F47" s="8"/>
      <c r="G47" s="8"/>
      <c r="H47" s="2" t="b">
        <f t="shared" si="0"/>
        <v>0</v>
      </c>
      <c r="I47" s="4">
        <f t="shared" si="1"/>
        <v>0</v>
      </c>
      <c r="J47" s="2">
        <f>IFERROR(IF(OR(H47=FALSE,Schedule!H47=FALSE),0,IF(AND(F47=Schedule!F47,G47=Schedule!G47),VLOOKUP(A47,SET!$B$11:$E$74,3,0),IF(I47=Schedule!I47,VLOOKUP(A47,SET!$B$11:$E$74,4,0),0))),0)</f>
        <v>0</v>
      </c>
    </row>
    <row r="48" spans="1:10" x14ac:dyDescent="0.45">
      <c r="A48" s="2">
        <f>IF(Schedule!A48="","",Schedule!A48)</f>
        <v>45</v>
      </c>
      <c r="B48" s="37">
        <f>IF(Schedule!B48="","",Schedule!B48)</f>
        <v>44897</v>
      </c>
      <c r="C48" s="40" t="s">
        <v>43</v>
      </c>
      <c r="D48" s="37" t="str">
        <f>IF(Schedule!D48="","",Schedule!D48)</f>
        <v>Ghana</v>
      </c>
      <c r="E48" s="37" t="str">
        <f>IF(Schedule!E48="","",Schedule!E48)</f>
        <v>Uruguay</v>
      </c>
      <c r="F48" s="8"/>
      <c r="G48" s="8"/>
      <c r="H48" s="2" t="b">
        <f t="shared" si="0"/>
        <v>0</v>
      </c>
      <c r="I48" s="4">
        <f t="shared" si="1"/>
        <v>0</v>
      </c>
      <c r="J48" s="2">
        <f>IFERROR(IF(OR(H48=FALSE,Schedule!H48=FALSE),0,IF(AND(F48=Schedule!F48,G48=Schedule!G48),VLOOKUP(A48,SET!$B$11:$E$74,3,0),IF(I48=Schedule!I48,VLOOKUP(A48,SET!$B$11:$E$74,4,0),0))),0)</f>
        <v>0</v>
      </c>
    </row>
    <row r="49" spans="1:10" x14ac:dyDescent="0.45">
      <c r="A49" s="2">
        <f>IF(Schedule!A49="","",Schedule!A49)</f>
        <v>46</v>
      </c>
      <c r="B49" s="37">
        <f>IF(Schedule!B49="","",Schedule!B49)</f>
        <v>44897</v>
      </c>
      <c r="C49" s="40" t="s">
        <v>43</v>
      </c>
      <c r="D49" s="37" t="str">
        <f>IF(Schedule!D49="","",Schedule!D49)</f>
        <v>South Korea</v>
      </c>
      <c r="E49" s="37" t="str">
        <f>IF(Schedule!E49="","",Schedule!E49)</f>
        <v>Portugal</v>
      </c>
      <c r="F49" s="8"/>
      <c r="G49" s="8"/>
      <c r="H49" s="2" t="b">
        <f t="shared" si="0"/>
        <v>0</v>
      </c>
      <c r="I49" s="4">
        <f t="shared" si="1"/>
        <v>0</v>
      </c>
      <c r="J49" s="2">
        <f>IFERROR(IF(OR(H49=FALSE,Schedule!H49=FALSE),0,IF(AND(F49=Schedule!F49,G49=Schedule!G49),VLOOKUP(A49,SET!$B$11:$E$74,3,0),IF(I49=Schedule!I49,VLOOKUP(A49,SET!$B$11:$E$74,4,0),0))),0)</f>
        <v>0</v>
      </c>
    </row>
    <row r="50" spans="1:10" x14ac:dyDescent="0.45">
      <c r="A50" s="2">
        <f>IF(Schedule!A50="","",Schedule!A50)</f>
        <v>47</v>
      </c>
      <c r="B50" s="37">
        <f>IF(Schedule!B50="","",Schedule!B50)</f>
        <v>44897</v>
      </c>
      <c r="C50" s="40" t="s">
        <v>43</v>
      </c>
      <c r="D50" s="37" t="str">
        <f>IF(Schedule!D50="","",Schedule!D50)</f>
        <v>Serbia</v>
      </c>
      <c r="E50" s="37" t="str">
        <f>IF(Schedule!E50="","",Schedule!E50)</f>
        <v>Switzerland</v>
      </c>
      <c r="F50" s="8"/>
      <c r="G50" s="8"/>
      <c r="H50" s="2" t="b">
        <f t="shared" si="0"/>
        <v>0</v>
      </c>
      <c r="I50" s="4">
        <f t="shared" si="1"/>
        <v>0</v>
      </c>
      <c r="J50" s="2">
        <f>IFERROR(IF(OR(H50=FALSE,Schedule!H50=FALSE),0,IF(AND(F50=Schedule!F50,G50=Schedule!G50),VLOOKUP(A50,SET!$B$11:$E$74,3,0),IF(I50=Schedule!I50,VLOOKUP(A50,SET!$B$11:$E$74,4,0),0))),0)</f>
        <v>0</v>
      </c>
    </row>
    <row r="51" spans="1:10" x14ac:dyDescent="0.45">
      <c r="A51" s="2">
        <f>IF(Schedule!A51="","",Schedule!A51)</f>
        <v>48</v>
      </c>
      <c r="B51" s="37">
        <f>IF(Schedule!B51="","",Schedule!B51)</f>
        <v>44897</v>
      </c>
      <c r="C51" s="40" t="s">
        <v>43</v>
      </c>
      <c r="D51" s="37" t="str">
        <f>IF(Schedule!D51="","",Schedule!D51)</f>
        <v>Cameroon</v>
      </c>
      <c r="E51" s="37" t="str">
        <f>IF(Schedule!E51="","",Schedule!E51)</f>
        <v>Brazil</v>
      </c>
      <c r="F51" s="8"/>
      <c r="G51" s="8"/>
      <c r="H51" s="2" t="b">
        <f t="shared" si="0"/>
        <v>0</v>
      </c>
      <c r="I51" s="4">
        <f t="shared" si="1"/>
        <v>0</v>
      </c>
      <c r="J51" s="2">
        <f>IFERROR(IF(OR(H51=FALSE,Schedule!H51=FALSE),0,IF(AND(F51=Schedule!F51,G51=Schedule!G51),VLOOKUP(A51,SET!$B$11:$E$74,3,0),IF(I51=Schedule!I51,VLOOKUP(A51,SET!$B$11:$E$74,4,0),0))),0)</f>
        <v>0</v>
      </c>
    </row>
    <row r="52" spans="1:10" x14ac:dyDescent="0.45">
      <c r="A52" s="2">
        <f>IF(Schedule!A52="","",Schedule!A52)</f>
        <v>49</v>
      </c>
      <c r="B52" s="37">
        <f>IF(Schedule!B52="","",Schedule!B52)</f>
        <v>44898</v>
      </c>
      <c r="C52" s="40" t="s">
        <v>24</v>
      </c>
      <c r="D52" s="37" t="str">
        <f>IF(Schedule!D52="","",Schedule!D52)</f>
        <v>1A</v>
      </c>
      <c r="E52" s="37" t="str">
        <f>IF(Schedule!E52="","",Schedule!E52)</f>
        <v>2B</v>
      </c>
      <c r="F52" s="8"/>
      <c r="G52" s="8"/>
      <c r="H52" s="2" t="b">
        <f t="shared" si="0"/>
        <v>0</v>
      </c>
      <c r="I52" s="4">
        <f t="shared" si="1"/>
        <v>0</v>
      </c>
      <c r="J52" s="2">
        <f>IFERROR(IF(OR(H52=FALSE,Schedule!H52=FALSE),0,IF(AND(F52=Schedule!F52,G52=Schedule!G52),VLOOKUP(A52,SET!$B$11:$E$74,3,0),IF(I52=Schedule!I52,VLOOKUP(A52,SET!$B$11:$E$74,4,0),0))),0)</f>
        <v>0</v>
      </c>
    </row>
    <row r="53" spans="1:10" x14ac:dyDescent="0.45">
      <c r="A53" s="2">
        <f>IF(Schedule!A53="","",Schedule!A53)</f>
        <v>50</v>
      </c>
      <c r="B53" s="37">
        <f>IF(Schedule!B53="","",Schedule!B53)</f>
        <v>44898</v>
      </c>
      <c r="C53" s="40" t="s">
        <v>24</v>
      </c>
      <c r="D53" s="37" t="str">
        <f>IF(Schedule!D53="","",Schedule!D53)</f>
        <v>1C</v>
      </c>
      <c r="E53" s="37" t="str">
        <f>IF(Schedule!E53="","",Schedule!E53)</f>
        <v>2D</v>
      </c>
      <c r="F53" s="8"/>
      <c r="G53" s="8"/>
      <c r="H53" s="2" t="b">
        <f t="shared" si="0"/>
        <v>0</v>
      </c>
      <c r="I53" s="4">
        <f t="shared" si="1"/>
        <v>0</v>
      </c>
      <c r="J53" s="2">
        <f>IFERROR(IF(OR(H53=FALSE,Schedule!H53=FALSE),0,IF(AND(F53=Schedule!F53,G53=Schedule!G53),VLOOKUP(A53,SET!$B$11:$E$74,3,0),IF(I53=Schedule!I53,VLOOKUP(A53,SET!$B$11:$E$74,4,0),0))),0)</f>
        <v>0</v>
      </c>
    </row>
    <row r="54" spans="1:10" x14ac:dyDescent="0.45">
      <c r="A54" s="2">
        <f>IF(Schedule!A54="","",Schedule!A54)</f>
        <v>51</v>
      </c>
      <c r="B54" s="37">
        <f>IF(Schedule!B54="","",Schedule!B54)</f>
        <v>44899</v>
      </c>
      <c r="C54" s="40" t="s">
        <v>24</v>
      </c>
      <c r="D54" s="37" t="str">
        <f>IF(Schedule!D54="","",Schedule!D54)</f>
        <v>1D</v>
      </c>
      <c r="E54" s="37" t="str">
        <f>IF(Schedule!E54="","",Schedule!E54)</f>
        <v>2C</v>
      </c>
      <c r="F54" s="8"/>
      <c r="G54" s="8"/>
      <c r="H54" s="2" t="b">
        <f t="shared" si="0"/>
        <v>0</v>
      </c>
      <c r="I54" s="4">
        <f t="shared" si="1"/>
        <v>0</v>
      </c>
      <c r="J54" s="2">
        <f>IFERROR(IF(OR(H54=FALSE,Schedule!H54=FALSE),0,IF(AND(F54=Schedule!F54,G54=Schedule!G54),VLOOKUP(A54,SET!$B$11:$E$74,3,0),IF(I54=Schedule!I54,VLOOKUP(A54,SET!$B$11:$E$74,4,0),0))),0)</f>
        <v>0</v>
      </c>
    </row>
    <row r="55" spans="1:10" x14ac:dyDescent="0.45">
      <c r="A55" s="2">
        <f>IF(Schedule!A55="","",Schedule!A55)</f>
        <v>52</v>
      </c>
      <c r="B55" s="37">
        <f>IF(Schedule!B55="","",Schedule!B55)</f>
        <v>44899</v>
      </c>
      <c r="C55" s="40" t="s">
        <v>24</v>
      </c>
      <c r="D55" s="37" t="str">
        <f>IF(Schedule!D55="","",Schedule!D55)</f>
        <v>1B</v>
      </c>
      <c r="E55" s="37" t="str">
        <f>IF(Schedule!E55="","",Schedule!E55)</f>
        <v>2A</v>
      </c>
      <c r="F55" s="8"/>
      <c r="G55" s="8"/>
      <c r="H55" s="2" t="b">
        <f t="shared" si="0"/>
        <v>0</v>
      </c>
      <c r="I55" s="4">
        <f t="shared" si="1"/>
        <v>0</v>
      </c>
      <c r="J55" s="2">
        <f>IFERROR(IF(OR(H55=FALSE,Schedule!H55=FALSE),0,IF(AND(F55=Schedule!F55,G55=Schedule!G55),VLOOKUP(A55,SET!$B$11:$E$74,3,0),IF(I55=Schedule!I55,VLOOKUP(A55,SET!$B$11:$E$74,4,0),0))),0)</f>
        <v>0</v>
      </c>
    </row>
    <row r="56" spans="1:10" x14ac:dyDescent="0.45">
      <c r="A56" s="2">
        <f>IF(Schedule!A56="","",Schedule!A56)</f>
        <v>53</v>
      </c>
      <c r="B56" s="37">
        <f>IF(Schedule!B56="","",Schedule!B56)</f>
        <v>44900</v>
      </c>
      <c r="C56" s="40" t="s">
        <v>24</v>
      </c>
      <c r="D56" s="37" t="str">
        <f>IF(Schedule!D56="","",Schedule!D56)</f>
        <v>1E</v>
      </c>
      <c r="E56" s="37" t="str">
        <f>IF(Schedule!E56="","",Schedule!E56)</f>
        <v>2F</v>
      </c>
      <c r="F56" s="8"/>
      <c r="G56" s="8"/>
      <c r="H56" s="2" t="b">
        <f t="shared" si="0"/>
        <v>0</v>
      </c>
      <c r="I56" s="4">
        <f t="shared" si="1"/>
        <v>0</v>
      </c>
      <c r="J56" s="2">
        <f>IFERROR(IF(OR(H56=FALSE,Schedule!H56=FALSE),0,IF(AND(F56=Schedule!F56,G56=Schedule!G56),VLOOKUP(A56,SET!$B$11:$E$74,3,0),IF(I56=Schedule!I56,VLOOKUP(A56,SET!$B$11:$E$74,4,0),0))),0)</f>
        <v>0</v>
      </c>
    </row>
    <row r="57" spans="1:10" x14ac:dyDescent="0.45">
      <c r="A57" s="2">
        <f>IF(Schedule!A57="","",Schedule!A57)</f>
        <v>54</v>
      </c>
      <c r="B57" s="37">
        <f>IF(Schedule!B57="","",Schedule!B57)</f>
        <v>44900</v>
      </c>
      <c r="C57" s="40" t="s">
        <v>24</v>
      </c>
      <c r="D57" s="37" t="str">
        <f>IF(Schedule!D57="","",Schedule!D57)</f>
        <v>1G</v>
      </c>
      <c r="E57" s="37" t="str">
        <f>IF(Schedule!E57="","",Schedule!E57)</f>
        <v>2H</v>
      </c>
      <c r="F57" s="8"/>
      <c r="G57" s="8"/>
      <c r="H57" s="2" t="b">
        <f t="shared" si="0"/>
        <v>0</v>
      </c>
      <c r="I57" s="4">
        <f t="shared" si="1"/>
        <v>0</v>
      </c>
      <c r="J57" s="2">
        <f>IFERROR(IF(OR(H57=FALSE,Schedule!H57=FALSE),0,IF(AND(F57=Schedule!F57,G57=Schedule!G57),VLOOKUP(A57,SET!$B$11:$E$74,3,0),IF(I57=Schedule!I57,VLOOKUP(A57,SET!$B$11:$E$74,4,0),0))),0)</f>
        <v>0</v>
      </c>
    </row>
    <row r="58" spans="1:10" x14ac:dyDescent="0.45">
      <c r="A58" s="2">
        <f>IF(Schedule!A58="","",Schedule!A58)</f>
        <v>55</v>
      </c>
      <c r="B58" s="37">
        <f>IF(Schedule!B58="","",Schedule!B58)</f>
        <v>44901</v>
      </c>
      <c r="C58" s="40" t="s">
        <v>24</v>
      </c>
      <c r="D58" s="37" t="str">
        <f>IF(Schedule!D58="","",Schedule!D58)</f>
        <v>1F</v>
      </c>
      <c r="E58" s="37" t="str">
        <f>IF(Schedule!E58="","",Schedule!E58)</f>
        <v>2E</v>
      </c>
      <c r="F58" s="8"/>
      <c r="G58" s="8"/>
      <c r="H58" s="2" t="b">
        <f t="shared" si="0"/>
        <v>0</v>
      </c>
      <c r="I58" s="4">
        <f t="shared" si="1"/>
        <v>0</v>
      </c>
      <c r="J58" s="2">
        <f>IFERROR(IF(OR(H58=FALSE,Schedule!H58=FALSE),0,IF(AND(F58=Schedule!F58,G58=Schedule!G58),VLOOKUP(A58,SET!$B$11:$E$74,3,0),IF(I58=Schedule!I58,VLOOKUP(A58,SET!$B$11:$E$74,4,0),0))),0)</f>
        <v>0</v>
      </c>
    </row>
    <row r="59" spans="1:10" x14ac:dyDescent="0.45">
      <c r="A59" s="2">
        <f>IF(Schedule!A59="","",Schedule!A59)</f>
        <v>56</v>
      </c>
      <c r="B59" s="37">
        <f>IF(Schedule!B59="","",Schedule!B59)</f>
        <v>44901</v>
      </c>
      <c r="C59" s="40" t="s">
        <v>24</v>
      </c>
      <c r="D59" s="37" t="str">
        <f>IF(Schedule!D59="","",Schedule!D59)</f>
        <v>1H</v>
      </c>
      <c r="E59" s="37" t="str">
        <f>IF(Schedule!E59="","",Schedule!E59)</f>
        <v>2G</v>
      </c>
      <c r="F59" s="8"/>
      <c r="G59" s="8"/>
      <c r="H59" s="2" t="b">
        <f t="shared" si="0"/>
        <v>0</v>
      </c>
      <c r="I59" s="4">
        <f t="shared" si="1"/>
        <v>0</v>
      </c>
      <c r="J59" s="2">
        <f>IFERROR(IF(OR(H59=FALSE,Schedule!H59=FALSE),0,IF(AND(F59=Schedule!F59,G59=Schedule!G59),VLOOKUP(A59,SET!$B$11:$E$74,3,0),IF(I59=Schedule!I59,VLOOKUP(A59,SET!$B$11:$E$74,4,0),0))),0)</f>
        <v>0</v>
      </c>
    </row>
    <row r="60" spans="1:10" x14ac:dyDescent="0.45">
      <c r="A60" s="2">
        <f>IF(Schedule!A60="","",Schedule!A60)</f>
        <v>57</v>
      </c>
      <c r="B60" s="37">
        <f>IF(Schedule!B60="","",Schedule!B60)</f>
        <v>44904</v>
      </c>
      <c r="C60" s="40" t="s">
        <v>25</v>
      </c>
      <c r="D60" s="37" t="str">
        <f>IF(Schedule!D60="","",Schedule!D60)</f>
        <v>W49</v>
      </c>
      <c r="E60" s="37" t="str">
        <f>IF(Schedule!E60="","",Schedule!E60)</f>
        <v>W50</v>
      </c>
      <c r="F60" s="8"/>
      <c r="G60" s="8"/>
      <c r="H60" s="2" t="b">
        <f t="shared" si="0"/>
        <v>0</v>
      </c>
      <c r="I60" s="4">
        <f t="shared" si="1"/>
        <v>0</v>
      </c>
      <c r="J60" s="2">
        <f>IFERROR(IF(OR(H60=FALSE,Schedule!H60=FALSE),0,IF(AND(F60=Schedule!F60,G60=Schedule!G60),VLOOKUP(A60,SET!$B$11:$E$74,3,0),IF(I60=Schedule!I60,VLOOKUP(A60,SET!$B$11:$E$74,4,0),0))),0)</f>
        <v>0</v>
      </c>
    </row>
    <row r="61" spans="1:10" x14ac:dyDescent="0.45">
      <c r="A61" s="2">
        <f>IF(Schedule!A61="","",Schedule!A61)</f>
        <v>58</v>
      </c>
      <c r="B61" s="37">
        <f>IF(Schedule!B61="","",Schedule!B61)</f>
        <v>44904</v>
      </c>
      <c r="C61" s="40" t="s">
        <v>25</v>
      </c>
      <c r="D61" s="37" t="str">
        <f>IF(Schedule!D61="","",Schedule!D61)</f>
        <v>W53</v>
      </c>
      <c r="E61" s="37" t="str">
        <f>IF(Schedule!E61="","",Schedule!E61)</f>
        <v>W54</v>
      </c>
      <c r="F61" s="8"/>
      <c r="G61" s="8"/>
      <c r="H61" s="2" t="b">
        <f t="shared" si="0"/>
        <v>0</v>
      </c>
      <c r="I61" s="4">
        <f t="shared" si="1"/>
        <v>0</v>
      </c>
      <c r="J61" s="2">
        <f>IFERROR(IF(OR(H61=FALSE,Schedule!H61=FALSE),0,IF(AND(F61=Schedule!F61,G61=Schedule!G61),VLOOKUP(A61,SET!$B$11:$E$74,3,0),IF(I61=Schedule!I61,VLOOKUP(A61,SET!$B$11:$E$74,4,0),0))),0)</f>
        <v>0</v>
      </c>
    </row>
    <row r="62" spans="1:10" x14ac:dyDescent="0.45">
      <c r="A62" s="2">
        <f>IF(Schedule!A62="","",Schedule!A62)</f>
        <v>59</v>
      </c>
      <c r="B62" s="37">
        <f>IF(Schedule!B62="","",Schedule!B62)</f>
        <v>44905</v>
      </c>
      <c r="C62" s="40" t="s">
        <v>25</v>
      </c>
      <c r="D62" s="37" t="str">
        <f>IF(Schedule!D62="","",Schedule!D62)</f>
        <v>W55</v>
      </c>
      <c r="E62" s="37" t="str">
        <f>IF(Schedule!E62="","",Schedule!E62)</f>
        <v>W56</v>
      </c>
      <c r="F62" s="8"/>
      <c r="G62" s="8"/>
      <c r="H62" s="2" t="b">
        <f t="shared" si="0"/>
        <v>0</v>
      </c>
      <c r="I62" s="4">
        <f t="shared" si="1"/>
        <v>0</v>
      </c>
      <c r="J62" s="2">
        <f>IFERROR(IF(OR(H62=FALSE,Schedule!H62=FALSE),0,IF(AND(F62=Schedule!F62,G62=Schedule!G62),VLOOKUP(A62,SET!$B$11:$E$74,3,0),IF(I62=Schedule!I62,VLOOKUP(A62,SET!$B$11:$E$74,4,0),0))),0)</f>
        <v>0</v>
      </c>
    </row>
    <row r="63" spans="1:10" x14ac:dyDescent="0.45">
      <c r="A63" s="2">
        <f>IF(Schedule!A63="","",Schedule!A63)</f>
        <v>60</v>
      </c>
      <c r="B63" s="37">
        <f>IF(Schedule!B63="","",Schedule!B63)</f>
        <v>44905</v>
      </c>
      <c r="C63" s="40" t="s">
        <v>25</v>
      </c>
      <c r="D63" s="37" t="str">
        <f>IF(Schedule!D63="","",Schedule!D63)</f>
        <v>W51</v>
      </c>
      <c r="E63" s="37" t="str">
        <f>IF(Schedule!E63="","",Schedule!E63)</f>
        <v>W52</v>
      </c>
      <c r="F63" s="8"/>
      <c r="G63" s="8"/>
      <c r="H63" s="2" t="b">
        <f t="shared" si="0"/>
        <v>0</v>
      </c>
      <c r="I63" s="4">
        <f t="shared" si="1"/>
        <v>0</v>
      </c>
      <c r="J63" s="2">
        <f>IFERROR(IF(OR(H63=FALSE,Schedule!H63=FALSE),0,IF(AND(F63=Schedule!F63,G63=Schedule!G63),VLOOKUP(A63,SET!$B$11:$E$74,3,0),IF(I63=Schedule!I63,VLOOKUP(A63,SET!$B$11:$E$74,4,0),0))),0)</f>
        <v>0</v>
      </c>
    </row>
    <row r="64" spans="1:10" x14ac:dyDescent="0.45">
      <c r="A64" s="2">
        <f>IF(Schedule!A64="","",Schedule!A64)</f>
        <v>61</v>
      </c>
      <c r="B64" s="37">
        <f>IF(Schedule!B64="","",Schedule!B64)</f>
        <v>44908</v>
      </c>
      <c r="C64" s="40" t="s">
        <v>26</v>
      </c>
      <c r="D64" s="37" t="str">
        <f>IF(Schedule!D64="","",Schedule!D64)</f>
        <v>W57</v>
      </c>
      <c r="E64" s="37" t="str">
        <f>IF(Schedule!E64="","",Schedule!E64)</f>
        <v>W58</v>
      </c>
      <c r="F64" s="8"/>
      <c r="G64" s="8"/>
      <c r="H64" s="2" t="b">
        <f t="shared" si="0"/>
        <v>0</v>
      </c>
      <c r="I64" s="4">
        <f t="shared" si="1"/>
        <v>0</v>
      </c>
      <c r="J64" s="2">
        <f>IFERROR(IF(OR(H64=FALSE,Schedule!H64=FALSE),0,IF(AND(F64=Schedule!F64,G64=Schedule!G64),VLOOKUP(A64,SET!$B$11:$E$74,3,0),IF(I64=Schedule!I64,VLOOKUP(A64,SET!$B$11:$E$74,4,0),0))),0)</f>
        <v>0</v>
      </c>
    </row>
    <row r="65" spans="1:10" x14ac:dyDescent="0.45">
      <c r="A65" s="2">
        <f>IF(Schedule!A65="","",Schedule!A65)</f>
        <v>62</v>
      </c>
      <c r="B65" s="37">
        <f>IF(Schedule!B65="","",Schedule!B65)</f>
        <v>44909</v>
      </c>
      <c r="C65" s="40" t="s">
        <v>26</v>
      </c>
      <c r="D65" s="37" t="str">
        <f>IF(Schedule!D65="","",Schedule!D65)</f>
        <v>W59</v>
      </c>
      <c r="E65" s="37" t="str">
        <f>IF(Schedule!E65="","",Schedule!E65)</f>
        <v>W60</v>
      </c>
      <c r="F65" s="8"/>
      <c r="G65" s="8"/>
      <c r="H65" s="2" t="b">
        <f t="shared" si="0"/>
        <v>0</v>
      </c>
      <c r="I65" s="4">
        <f t="shared" si="1"/>
        <v>0</v>
      </c>
      <c r="J65" s="2">
        <f>IFERROR(IF(OR(H65=FALSE,Schedule!H65=FALSE),0,IF(AND(F65=Schedule!F65,G65=Schedule!G65),VLOOKUP(A65,SET!$B$11:$E$74,3,0),IF(I65=Schedule!I65,VLOOKUP(A65,SET!$B$11:$E$74,4,0),0))),0)</f>
        <v>0</v>
      </c>
    </row>
    <row r="66" spans="1:10" x14ac:dyDescent="0.45">
      <c r="A66" s="2">
        <f>IF(Schedule!A66="","",Schedule!A66)</f>
        <v>63</v>
      </c>
      <c r="B66" s="37">
        <f>IF(Schedule!B66="","",Schedule!B66)</f>
        <v>44912</v>
      </c>
      <c r="C66" s="40" t="s">
        <v>104</v>
      </c>
      <c r="D66" s="37" t="str">
        <f>IF(Schedule!D66="","",Schedule!D66)</f>
        <v>L61</v>
      </c>
      <c r="E66" s="37" t="str">
        <f>IF(Schedule!E66="","",Schedule!E66)</f>
        <v>L62</v>
      </c>
      <c r="F66" s="8"/>
      <c r="G66" s="8"/>
      <c r="H66" s="2" t="b">
        <f t="shared" si="0"/>
        <v>0</v>
      </c>
      <c r="I66" s="4">
        <f t="shared" si="1"/>
        <v>0</v>
      </c>
      <c r="J66" s="2">
        <f>IFERROR(IF(OR(H66=FALSE,Schedule!H66=FALSE),0,IF(AND(F66=Schedule!F66,G66=Schedule!G66),VLOOKUP(A66,SET!$B$11:$E$74,3,0),IF(I66=Schedule!I66,VLOOKUP(A66,SET!$B$11:$E$74,4,0),0))),0)</f>
        <v>0</v>
      </c>
    </row>
    <row r="67" spans="1:10" x14ac:dyDescent="0.45">
      <c r="A67" s="2">
        <f>IF(Schedule!A67="","",Schedule!A67)</f>
        <v>64</v>
      </c>
      <c r="B67" s="37">
        <f>IF(Schedule!B67="","",Schedule!B67)</f>
        <v>44913</v>
      </c>
      <c r="C67" s="40" t="s">
        <v>27</v>
      </c>
      <c r="D67" s="37" t="str">
        <f>IF(Schedule!D67="","",Schedule!D67)</f>
        <v>W61</v>
      </c>
      <c r="E67" s="37" t="str">
        <f>IF(Schedule!E67="","",Schedule!E67)</f>
        <v>W62</v>
      </c>
      <c r="F67" s="8"/>
      <c r="G67" s="8"/>
      <c r="H67" s="2" t="b">
        <f t="shared" si="0"/>
        <v>0</v>
      </c>
      <c r="I67" s="4">
        <f t="shared" si="1"/>
        <v>0</v>
      </c>
      <c r="J67" s="2">
        <f>IFERROR(IF(OR(H67=FALSE,Schedule!H67=FALSE),0,IF(AND(F67=Schedule!F67,G67=Schedule!G67),VLOOKUP(A67,SET!$B$11:$E$74,3,0),IF(I67=Schedule!I67,VLOOKUP(A67,SET!$B$11:$E$74,4,0),0))),0)</f>
        <v>0</v>
      </c>
    </row>
  </sheetData>
  <sheetProtection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67"/>
  <sheetViews>
    <sheetView workbookViewId="0">
      <selection activeCell="F4" sqref="F4:G67"/>
    </sheetView>
  </sheetViews>
  <sheetFormatPr defaultRowHeight="14.25" x14ac:dyDescent="0.45"/>
  <cols>
    <col min="2" max="2" width="12.59765625" customWidth="1"/>
    <col min="3" max="3" width="9.1328125" style="38"/>
    <col min="4" max="5" width="12.3984375" bestFit="1" customWidth="1"/>
    <col min="8" max="9" width="9" hidden="1" customWidth="1"/>
    <col min="12" max="12" width="18.59765625" customWidth="1"/>
  </cols>
  <sheetData>
    <row r="1" spans="1:10" x14ac:dyDescent="0.45">
      <c r="A1" t="str" cm="1">
        <f t="array" aca="1" ref="A1" ca="1">MID(CELL("filename",A1),FIND("]",CELL("filename",A1))+1,255)</f>
        <v>02</v>
      </c>
    </row>
    <row r="3" spans="1:10" x14ac:dyDescent="0.45">
      <c r="A3" s="3" t="s">
        <v>0</v>
      </c>
      <c r="B3" s="3" t="s">
        <v>1</v>
      </c>
      <c r="C3" s="39" t="s">
        <v>2</v>
      </c>
      <c r="D3" s="3" t="s">
        <v>32</v>
      </c>
      <c r="E3" s="3" t="s">
        <v>33</v>
      </c>
      <c r="F3" s="3" t="s">
        <v>34</v>
      </c>
      <c r="G3" s="3" t="s">
        <v>35</v>
      </c>
      <c r="H3" s="26" t="s">
        <v>28</v>
      </c>
      <c r="I3" s="26" t="s">
        <v>36</v>
      </c>
      <c r="J3" s="3" t="s">
        <v>37</v>
      </c>
    </row>
    <row r="4" spans="1:10" x14ac:dyDescent="0.45">
      <c r="A4" s="2">
        <f>IF(Schedule!A4="","",Schedule!A4)</f>
        <v>1</v>
      </c>
      <c r="B4" s="37">
        <f>IF(Schedule!B4="","",Schedule!B4)</f>
        <v>44885</v>
      </c>
      <c r="C4" s="40" t="s">
        <v>43</v>
      </c>
      <c r="D4" s="37" t="str">
        <f>IF(Schedule!D4="","",Schedule!D4)</f>
        <v>Qatar</v>
      </c>
      <c r="E4" s="37" t="str">
        <f>IF(Schedule!E4="","",Schedule!E4)</f>
        <v>Ecuador</v>
      </c>
      <c r="F4" s="8"/>
      <c r="G4" s="8"/>
      <c r="H4" s="2" t="b">
        <f>NOT(OR(ISBLANK(F4),ISBLANK(G4)))</f>
        <v>0</v>
      </c>
      <c r="I4" s="4">
        <f>IF(H4=FALSE,0,IF(F4&gt;G4,1,IF(G4&gt;F4,2,3)))</f>
        <v>0</v>
      </c>
      <c r="J4" s="2">
        <f>IFERROR(IF(OR(H4=FALSE,Schedule!H4=FALSE),0,IF(AND(F4=Schedule!F4,G4=Schedule!G4),VLOOKUP(A4,SET!$B$11:$E$74,3,0),IF(I4=Schedule!I4,VLOOKUP(A4,SET!$B$11:$E$74,4,0),0))),0)</f>
        <v>0</v>
      </c>
    </row>
    <row r="5" spans="1:10" x14ac:dyDescent="0.45">
      <c r="A5" s="2">
        <f>IF(Schedule!A5="","",Schedule!A5)</f>
        <v>2</v>
      </c>
      <c r="B5" s="37">
        <f>IF(Schedule!B5="","",Schedule!B5)</f>
        <v>44886</v>
      </c>
      <c r="C5" s="40" t="s">
        <v>43</v>
      </c>
      <c r="D5" s="37" t="str">
        <f>IF(Schedule!D5="","",Schedule!D5)</f>
        <v>Senegal</v>
      </c>
      <c r="E5" s="37" t="str">
        <f>IF(Schedule!E5="","",Schedule!E5)</f>
        <v>Netherlands</v>
      </c>
      <c r="F5" s="8"/>
      <c r="G5" s="8"/>
      <c r="H5" s="2" t="b">
        <f t="shared" ref="H5:H67" si="0">NOT(OR(ISBLANK(F5),ISBLANK(G5)))</f>
        <v>0</v>
      </c>
      <c r="I5" s="4">
        <f t="shared" ref="I5:I67" si="1">IF(H5=FALSE,0,IF(F5&gt;G5,1,IF(G5&gt;F5,2,3)))</f>
        <v>0</v>
      </c>
      <c r="J5" s="2">
        <f>IFERROR(IF(OR(H5=FALSE,Schedule!H5=FALSE),0,IF(AND(F5=Schedule!F5,G5=Schedule!G5),VLOOKUP(A5,SET!$B$11:$E$74,3,0),IF(I5=Schedule!I5,VLOOKUP(A5,SET!$B$11:$E$74,4,0),0))),0)</f>
        <v>0</v>
      </c>
    </row>
    <row r="6" spans="1:10" x14ac:dyDescent="0.45">
      <c r="A6" s="2">
        <f>IF(Schedule!A6="","",Schedule!A6)</f>
        <v>3</v>
      </c>
      <c r="B6" s="37">
        <f>IF(Schedule!B6="","",Schedule!B6)</f>
        <v>44886</v>
      </c>
      <c r="C6" s="40" t="s">
        <v>43</v>
      </c>
      <c r="D6" s="37" t="str">
        <f>IF(Schedule!D6="","",Schedule!D6)</f>
        <v>England</v>
      </c>
      <c r="E6" s="37" t="str">
        <f>IF(Schedule!E6="","",Schedule!E6)</f>
        <v>Iran</v>
      </c>
      <c r="F6" s="8"/>
      <c r="G6" s="8"/>
      <c r="H6" s="2" t="b">
        <f t="shared" si="0"/>
        <v>0</v>
      </c>
      <c r="I6" s="4">
        <f t="shared" si="1"/>
        <v>0</v>
      </c>
      <c r="J6" s="2">
        <f>IFERROR(IF(OR(H6=FALSE,Schedule!H6=FALSE),0,IF(AND(F6=Schedule!F6,G6=Schedule!G6),VLOOKUP(A6,SET!$B$11:$E$74,3,0),IF(I6=Schedule!I6,VLOOKUP(A6,SET!$B$11:$E$74,4,0),0))),0)</f>
        <v>0</v>
      </c>
    </row>
    <row r="7" spans="1:10" x14ac:dyDescent="0.45">
      <c r="A7" s="2">
        <f>IF(Schedule!A7="","",Schedule!A7)</f>
        <v>4</v>
      </c>
      <c r="B7" s="37">
        <f>IF(Schedule!B7="","",Schedule!B7)</f>
        <v>44886</v>
      </c>
      <c r="C7" s="40" t="s">
        <v>43</v>
      </c>
      <c r="D7" s="37" t="str">
        <f>IF(Schedule!D7="","",Schedule!D7)</f>
        <v>United States</v>
      </c>
      <c r="E7" s="37" t="str">
        <f>IF(Schedule!E7="","",Schedule!E7)</f>
        <v>Wales</v>
      </c>
      <c r="F7" s="8"/>
      <c r="G7" s="8"/>
      <c r="H7" s="2" t="b">
        <f t="shared" si="0"/>
        <v>0</v>
      </c>
      <c r="I7" s="4">
        <f t="shared" si="1"/>
        <v>0</v>
      </c>
      <c r="J7" s="2">
        <f>IFERROR(IF(OR(H7=FALSE,Schedule!H7=FALSE),0,IF(AND(F7=Schedule!F7,G7=Schedule!G7),VLOOKUP(A7,SET!$B$11:$E$74,3,0),IF(I7=Schedule!I7,VLOOKUP(A7,SET!$B$11:$E$74,4,0),0))),0)</f>
        <v>0</v>
      </c>
    </row>
    <row r="8" spans="1:10" x14ac:dyDescent="0.45">
      <c r="A8" s="2">
        <f>IF(Schedule!A8="","",Schedule!A8)</f>
        <v>5</v>
      </c>
      <c r="B8" s="37">
        <f>IF(Schedule!B8="","",Schedule!B8)</f>
        <v>44887</v>
      </c>
      <c r="C8" s="40" t="s">
        <v>43</v>
      </c>
      <c r="D8" s="37" t="str">
        <f>IF(Schedule!D8="","",Schedule!D8)</f>
        <v>Denmark</v>
      </c>
      <c r="E8" s="37" t="str">
        <f>IF(Schedule!E8="","",Schedule!E8)</f>
        <v>Tunisia</v>
      </c>
      <c r="F8" s="8"/>
      <c r="G8" s="8"/>
      <c r="H8" s="2" t="b">
        <f t="shared" si="0"/>
        <v>0</v>
      </c>
      <c r="I8" s="4">
        <f t="shared" si="1"/>
        <v>0</v>
      </c>
      <c r="J8" s="2">
        <f>IFERROR(IF(OR(H8=FALSE,Schedule!H8=FALSE),0,IF(AND(F8=Schedule!F8,G8=Schedule!G8),VLOOKUP(A8,SET!$B$11:$E$74,3,0),IF(I8=Schedule!I8,VLOOKUP(A8,SET!$B$11:$E$74,4,0),0))),0)</f>
        <v>0</v>
      </c>
    </row>
    <row r="9" spans="1:10" x14ac:dyDescent="0.45">
      <c r="A9" s="2">
        <f>IF(Schedule!A9="","",Schedule!A9)</f>
        <v>6</v>
      </c>
      <c r="B9" s="37">
        <f>IF(Schedule!B9="","",Schedule!B9)</f>
        <v>44887</v>
      </c>
      <c r="C9" s="40" t="s">
        <v>43</v>
      </c>
      <c r="D9" s="37" t="str">
        <f>IF(Schedule!D9="","",Schedule!D9)</f>
        <v>France</v>
      </c>
      <c r="E9" s="37" t="str">
        <f>IF(Schedule!E9="","",Schedule!E9)</f>
        <v>Australia</v>
      </c>
      <c r="F9" s="8"/>
      <c r="G9" s="8"/>
      <c r="H9" s="2" t="b">
        <f t="shared" si="0"/>
        <v>0</v>
      </c>
      <c r="I9" s="4">
        <f t="shared" si="1"/>
        <v>0</v>
      </c>
      <c r="J9" s="2">
        <f>IFERROR(IF(OR(H9=FALSE,Schedule!H9=FALSE),0,IF(AND(F9=Schedule!F9,G9=Schedule!G9),VLOOKUP(A9,SET!$B$11:$E$74,3,0),IF(I9=Schedule!I9,VLOOKUP(A9,SET!$B$11:$E$74,4,0),0))),0)</f>
        <v>0</v>
      </c>
    </row>
    <row r="10" spans="1:10" x14ac:dyDescent="0.45">
      <c r="A10" s="2">
        <f>IF(Schedule!A10="","",Schedule!A10)</f>
        <v>7</v>
      </c>
      <c r="B10" s="37">
        <f>IF(Schedule!B10="","",Schedule!B10)</f>
        <v>44887</v>
      </c>
      <c r="C10" s="40" t="s">
        <v>43</v>
      </c>
      <c r="D10" s="37" t="str">
        <f>IF(Schedule!D10="","",Schedule!D10)</f>
        <v>Argentina</v>
      </c>
      <c r="E10" s="37" t="str">
        <f>IF(Schedule!E10="","",Schedule!E10)</f>
        <v>Australia</v>
      </c>
      <c r="F10" s="8"/>
      <c r="G10" s="8"/>
      <c r="H10" s="2" t="b">
        <f t="shared" si="0"/>
        <v>0</v>
      </c>
      <c r="I10" s="4">
        <f t="shared" si="1"/>
        <v>0</v>
      </c>
      <c r="J10" s="2">
        <f>IFERROR(IF(OR(H10=FALSE,Schedule!H10=FALSE),0,IF(AND(F10=Schedule!F10,G10=Schedule!G10),VLOOKUP(A10,SET!$B$11:$E$74,3,0),IF(I10=Schedule!I10,VLOOKUP(A10,SET!$B$11:$E$74,4,0),0))),0)</f>
        <v>0</v>
      </c>
    </row>
    <row r="11" spans="1:10" x14ac:dyDescent="0.45">
      <c r="A11" s="2">
        <f>IF(Schedule!A11="","",Schedule!A11)</f>
        <v>8</v>
      </c>
      <c r="B11" s="37">
        <f>IF(Schedule!B11="","",Schedule!B11)</f>
        <v>44887</v>
      </c>
      <c r="C11" s="40" t="s">
        <v>43</v>
      </c>
      <c r="D11" s="37" t="str">
        <f>IF(Schedule!D11="","",Schedule!D11)</f>
        <v>Mexico</v>
      </c>
      <c r="E11" s="37" t="str">
        <f>IF(Schedule!E11="","",Schedule!E11)</f>
        <v>Poland</v>
      </c>
      <c r="F11" s="8"/>
      <c r="G11" s="8"/>
      <c r="H11" s="2" t="b">
        <f t="shared" si="0"/>
        <v>0</v>
      </c>
      <c r="I11" s="4">
        <f t="shared" si="1"/>
        <v>0</v>
      </c>
      <c r="J11" s="2">
        <f>IFERROR(IF(OR(H11=FALSE,Schedule!H11=FALSE),0,IF(AND(F11=Schedule!F11,G11=Schedule!G11),VLOOKUP(A11,SET!$B$11:$E$74,3,0),IF(I11=Schedule!I11,VLOOKUP(A11,SET!$B$11:$E$74,4,0),0))),0)</f>
        <v>0</v>
      </c>
    </row>
    <row r="12" spans="1:10" x14ac:dyDescent="0.45">
      <c r="A12" s="2">
        <f>IF(Schedule!A12="","",Schedule!A12)</f>
        <v>9</v>
      </c>
      <c r="B12" s="37">
        <f>IF(Schedule!B12="","",Schedule!B12)</f>
        <v>44888</v>
      </c>
      <c r="C12" s="40" t="s">
        <v>43</v>
      </c>
      <c r="D12" s="37" t="str">
        <f>IF(Schedule!D12="","",Schedule!D12)</f>
        <v>Belgium</v>
      </c>
      <c r="E12" s="37" t="str">
        <f>IF(Schedule!E12="","",Schedule!E12)</f>
        <v>Canada</v>
      </c>
      <c r="F12" s="8"/>
      <c r="G12" s="8"/>
      <c r="H12" s="2" t="b">
        <f t="shared" si="0"/>
        <v>0</v>
      </c>
      <c r="I12" s="4">
        <f t="shared" si="1"/>
        <v>0</v>
      </c>
      <c r="J12" s="2">
        <f>IFERROR(IF(OR(H12=FALSE,Schedule!H12=FALSE),0,IF(AND(F12=Schedule!F12,G12=Schedule!G12),VLOOKUP(A12,SET!$B$11:$E$74,3,0),IF(I12=Schedule!I12,VLOOKUP(A12,SET!$B$11:$E$74,4,0),0))),0)</f>
        <v>0</v>
      </c>
    </row>
    <row r="13" spans="1:10" x14ac:dyDescent="0.45">
      <c r="A13" s="2">
        <f>IF(Schedule!A13="","",Schedule!A13)</f>
        <v>10</v>
      </c>
      <c r="B13" s="37">
        <f>IF(Schedule!B13="","",Schedule!B13)</f>
        <v>44888</v>
      </c>
      <c r="C13" s="40" t="s">
        <v>43</v>
      </c>
      <c r="D13" s="37" t="str">
        <f>IF(Schedule!D13="","",Schedule!D13)</f>
        <v>Spain</v>
      </c>
      <c r="E13" s="37" t="str">
        <f>IF(Schedule!E13="","",Schedule!E13)</f>
        <v>Costa Rica</v>
      </c>
      <c r="F13" s="8"/>
      <c r="G13" s="8"/>
      <c r="H13" s="2" t="b">
        <f t="shared" si="0"/>
        <v>0</v>
      </c>
      <c r="I13" s="4">
        <f t="shared" si="1"/>
        <v>0</v>
      </c>
      <c r="J13" s="2">
        <f>IFERROR(IF(OR(H13=FALSE,Schedule!H13=FALSE),0,IF(AND(F13=Schedule!F13,G13=Schedule!G13),VLOOKUP(A13,SET!$B$11:$E$74,3,0),IF(I13=Schedule!I13,VLOOKUP(A13,SET!$B$11:$E$74,4,0),0))),0)</f>
        <v>0</v>
      </c>
    </row>
    <row r="14" spans="1:10" x14ac:dyDescent="0.45">
      <c r="A14" s="2">
        <f>IF(Schedule!A14="","",Schedule!A14)</f>
        <v>11</v>
      </c>
      <c r="B14" s="37">
        <f>IF(Schedule!B14="","",Schedule!B14)</f>
        <v>44888</v>
      </c>
      <c r="C14" s="40" t="s">
        <v>43</v>
      </c>
      <c r="D14" s="37" t="str">
        <f>IF(Schedule!D14="","",Schedule!D14)</f>
        <v>Germany</v>
      </c>
      <c r="E14" s="37" t="str">
        <f>IF(Schedule!E14="","",Schedule!E14)</f>
        <v>Japan</v>
      </c>
      <c r="F14" s="8"/>
      <c r="G14" s="8"/>
      <c r="H14" s="2" t="b">
        <f t="shared" si="0"/>
        <v>0</v>
      </c>
      <c r="I14" s="4">
        <f t="shared" si="1"/>
        <v>0</v>
      </c>
      <c r="J14" s="2">
        <f>IFERROR(IF(OR(H14=FALSE,Schedule!H14=FALSE),0,IF(AND(F14=Schedule!F14,G14=Schedule!G14),VLOOKUP(A14,SET!$B$11:$E$74,3,0),IF(I14=Schedule!I14,VLOOKUP(A14,SET!$B$11:$E$74,4,0),0))),0)</f>
        <v>0</v>
      </c>
    </row>
    <row r="15" spans="1:10" x14ac:dyDescent="0.45">
      <c r="A15" s="2">
        <f>IF(Schedule!A15="","",Schedule!A15)</f>
        <v>12</v>
      </c>
      <c r="B15" s="37">
        <f>IF(Schedule!B15="","",Schedule!B15)</f>
        <v>44888</v>
      </c>
      <c r="C15" s="40" t="s">
        <v>43</v>
      </c>
      <c r="D15" s="37" t="str">
        <f>IF(Schedule!D15="","",Schedule!D15)</f>
        <v>Morocco</v>
      </c>
      <c r="E15" s="37" t="str">
        <f>IF(Schedule!E15="","",Schedule!E15)</f>
        <v>Croatia</v>
      </c>
      <c r="F15" s="8"/>
      <c r="G15" s="8"/>
      <c r="H15" s="2" t="b">
        <f t="shared" si="0"/>
        <v>0</v>
      </c>
      <c r="I15" s="4">
        <f t="shared" si="1"/>
        <v>0</v>
      </c>
      <c r="J15" s="2">
        <f>IFERROR(IF(OR(H15=FALSE,Schedule!H15=FALSE),0,IF(AND(F15=Schedule!F15,G15=Schedule!G15),VLOOKUP(A15,SET!$B$11:$E$74,3,0),IF(I15=Schedule!I15,VLOOKUP(A15,SET!$B$11:$E$74,4,0),0))),0)</f>
        <v>0</v>
      </c>
    </row>
    <row r="16" spans="1:10" x14ac:dyDescent="0.45">
      <c r="A16" s="2">
        <f>IF(Schedule!A16="","",Schedule!A16)</f>
        <v>13</v>
      </c>
      <c r="B16" s="37">
        <f>IF(Schedule!B16="","",Schedule!B16)</f>
        <v>44889</v>
      </c>
      <c r="C16" s="40" t="s">
        <v>43</v>
      </c>
      <c r="D16" s="37" t="str">
        <f>IF(Schedule!D16="","",Schedule!D16)</f>
        <v>Switzerland</v>
      </c>
      <c r="E16" s="37" t="str">
        <f>IF(Schedule!E16="","",Schedule!E16)</f>
        <v>Cameroon</v>
      </c>
      <c r="F16" s="8"/>
      <c r="G16" s="8"/>
      <c r="H16" s="2" t="b">
        <f t="shared" si="0"/>
        <v>0</v>
      </c>
      <c r="I16" s="4">
        <f t="shared" si="1"/>
        <v>0</v>
      </c>
      <c r="J16" s="2">
        <f>IFERROR(IF(OR(H16=FALSE,Schedule!H16=FALSE),0,IF(AND(F16=Schedule!F16,G16=Schedule!G16),VLOOKUP(A16,SET!$B$11:$E$74,3,0),IF(I16=Schedule!I16,VLOOKUP(A16,SET!$B$11:$E$74,4,0),0))),0)</f>
        <v>0</v>
      </c>
    </row>
    <row r="17" spans="1:10" x14ac:dyDescent="0.45">
      <c r="A17" s="2">
        <f>IF(Schedule!A17="","",Schedule!A17)</f>
        <v>14</v>
      </c>
      <c r="B17" s="37">
        <f>IF(Schedule!B17="","",Schedule!B17)</f>
        <v>44889</v>
      </c>
      <c r="C17" s="40" t="s">
        <v>43</v>
      </c>
      <c r="D17" s="37" t="str">
        <f>IF(Schedule!D17="","",Schedule!D17)</f>
        <v>Uruguay</v>
      </c>
      <c r="E17" s="37" t="str">
        <f>IF(Schedule!E17="","",Schedule!E17)</f>
        <v>South Korea</v>
      </c>
      <c r="F17" s="8"/>
      <c r="G17" s="8"/>
      <c r="H17" s="2" t="b">
        <f t="shared" si="0"/>
        <v>0</v>
      </c>
      <c r="I17" s="4">
        <f t="shared" si="1"/>
        <v>0</v>
      </c>
      <c r="J17" s="2">
        <f>IFERROR(IF(OR(H17=FALSE,Schedule!H17=FALSE),0,IF(AND(F17=Schedule!F17,G17=Schedule!G17),VLOOKUP(A17,SET!$B$11:$E$74,3,0),IF(I17=Schedule!I17,VLOOKUP(A17,SET!$B$11:$E$74,4,0),0))),0)</f>
        <v>0</v>
      </c>
    </row>
    <row r="18" spans="1:10" x14ac:dyDescent="0.45">
      <c r="A18" s="2">
        <f>IF(Schedule!A18="","",Schedule!A18)</f>
        <v>15</v>
      </c>
      <c r="B18" s="37">
        <f>IF(Schedule!B18="","",Schedule!B18)</f>
        <v>44889</v>
      </c>
      <c r="C18" s="40" t="s">
        <v>43</v>
      </c>
      <c r="D18" s="37" t="str">
        <f>IF(Schedule!D18="","",Schedule!D18)</f>
        <v>Portugal</v>
      </c>
      <c r="E18" s="37" t="str">
        <f>IF(Schedule!E18="","",Schedule!E18)</f>
        <v>Ghana</v>
      </c>
      <c r="F18" s="8"/>
      <c r="G18" s="8"/>
      <c r="H18" s="2" t="b">
        <f t="shared" si="0"/>
        <v>0</v>
      </c>
      <c r="I18" s="4">
        <f t="shared" si="1"/>
        <v>0</v>
      </c>
      <c r="J18" s="2">
        <f>IFERROR(IF(OR(H18=FALSE,Schedule!H18=FALSE),0,IF(AND(F18=Schedule!F18,G18=Schedule!G18),VLOOKUP(A18,SET!$B$11:$E$74,3,0),IF(I18=Schedule!I18,VLOOKUP(A18,SET!$B$11:$E$74,4,0),0))),0)</f>
        <v>0</v>
      </c>
    </row>
    <row r="19" spans="1:10" x14ac:dyDescent="0.45">
      <c r="A19" s="2">
        <f>IF(Schedule!A19="","",Schedule!A19)</f>
        <v>16</v>
      </c>
      <c r="B19" s="37">
        <f>IF(Schedule!B19="","",Schedule!B19)</f>
        <v>44889</v>
      </c>
      <c r="C19" s="40" t="s">
        <v>43</v>
      </c>
      <c r="D19" s="37" t="str">
        <f>IF(Schedule!D19="","",Schedule!D19)</f>
        <v>Brazil</v>
      </c>
      <c r="E19" s="37" t="str">
        <f>IF(Schedule!E19="","",Schedule!E19)</f>
        <v>Serbia</v>
      </c>
      <c r="F19" s="8"/>
      <c r="G19" s="8"/>
      <c r="H19" s="2" t="b">
        <f t="shared" si="0"/>
        <v>0</v>
      </c>
      <c r="I19" s="4">
        <f t="shared" si="1"/>
        <v>0</v>
      </c>
      <c r="J19" s="2">
        <f>IFERROR(IF(OR(H19=FALSE,Schedule!H19=FALSE),0,IF(AND(F19=Schedule!F19,G19=Schedule!G19),VLOOKUP(A19,SET!$B$11:$E$74,3,0),IF(I19=Schedule!I19,VLOOKUP(A19,SET!$B$11:$E$74,4,0),0))),0)</f>
        <v>0</v>
      </c>
    </row>
    <row r="20" spans="1:10" x14ac:dyDescent="0.45">
      <c r="A20" s="2">
        <f>IF(Schedule!A20="","",Schedule!A20)</f>
        <v>17</v>
      </c>
      <c r="B20" s="37">
        <f>IF(Schedule!B20="","",Schedule!B20)</f>
        <v>44890</v>
      </c>
      <c r="C20" s="40" t="s">
        <v>43</v>
      </c>
      <c r="D20" s="37" t="str">
        <f>IF(Schedule!D20="","",Schedule!D20)</f>
        <v>Wales</v>
      </c>
      <c r="E20" s="37" t="str">
        <f>IF(Schedule!E20="","",Schedule!E20)</f>
        <v>Iran</v>
      </c>
      <c r="F20" s="8"/>
      <c r="G20" s="8"/>
      <c r="H20" s="2" t="b">
        <f t="shared" si="0"/>
        <v>0</v>
      </c>
      <c r="I20" s="4">
        <f t="shared" si="1"/>
        <v>0</v>
      </c>
      <c r="J20" s="2">
        <f>IFERROR(IF(OR(H20=FALSE,Schedule!H20=FALSE),0,IF(AND(F20=Schedule!F20,G20=Schedule!G20),VLOOKUP(A20,SET!$B$11:$E$74,3,0),IF(I20=Schedule!I20,VLOOKUP(A20,SET!$B$11:$E$74,4,0),0))),0)</f>
        <v>0</v>
      </c>
    </row>
    <row r="21" spans="1:10" x14ac:dyDescent="0.45">
      <c r="A21" s="2">
        <f>IF(Schedule!A21="","",Schedule!A21)</f>
        <v>18</v>
      </c>
      <c r="B21" s="37">
        <f>IF(Schedule!B21="","",Schedule!B21)</f>
        <v>44890</v>
      </c>
      <c r="C21" s="40" t="s">
        <v>43</v>
      </c>
      <c r="D21" s="37" t="str">
        <f>IF(Schedule!D21="","",Schedule!D21)</f>
        <v>Qatar</v>
      </c>
      <c r="E21" s="37" t="str">
        <f>IF(Schedule!E21="","",Schedule!E21)</f>
        <v>Senegal</v>
      </c>
      <c r="F21" s="8"/>
      <c r="G21" s="8"/>
      <c r="H21" s="2" t="b">
        <f t="shared" si="0"/>
        <v>0</v>
      </c>
      <c r="I21" s="4">
        <f t="shared" si="1"/>
        <v>0</v>
      </c>
      <c r="J21" s="2">
        <f>IFERROR(IF(OR(H21=FALSE,Schedule!H21=FALSE),0,IF(AND(F21=Schedule!F21,G21=Schedule!G21),VLOOKUP(A21,SET!$B$11:$E$74,3,0),IF(I21=Schedule!I21,VLOOKUP(A21,SET!$B$11:$E$74,4,0),0))),0)</f>
        <v>0</v>
      </c>
    </row>
    <row r="22" spans="1:10" x14ac:dyDescent="0.45">
      <c r="A22" s="2">
        <f>IF(Schedule!A22="","",Schedule!A22)</f>
        <v>19</v>
      </c>
      <c r="B22" s="37">
        <f>IF(Schedule!B22="","",Schedule!B22)</f>
        <v>44890</v>
      </c>
      <c r="C22" s="40" t="s">
        <v>43</v>
      </c>
      <c r="D22" s="37" t="str">
        <f>IF(Schedule!D22="","",Schedule!D22)</f>
        <v>Netherlands</v>
      </c>
      <c r="E22" s="37" t="str">
        <f>IF(Schedule!E22="","",Schedule!E22)</f>
        <v>Ecuador</v>
      </c>
      <c r="F22" s="8"/>
      <c r="G22" s="8"/>
      <c r="H22" s="2" t="b">
        <f t="shared" si="0"/>
        <v>0</v>
      </c>
      <c r="I22" s="4">
        <f t="shared" si="1"/>
        <v>0</v>
      </c>
      <c r="J22" s="2">
        <f>IFERROR(IF(OR(H22=FALSE,Schedule!H22=FALSE),0,IF(AND(F22=Schedule!F22,G22=Schedule!G22),VLOOKUP(A22,SET!$B$11:$E$74,3,0),IF(I22=Schedule!I22,VLOOKUP(A22,SET!$B$11:$E$74,4,0),0))),0)</f>
        <v>0</v>
      </c>
    </row>
    <row r="23" spans="1:10" x14ac:dyDescent="0.45">
      <c r="A23" s="2">
        <f>IF(Schedule!A23="","",Schedule!A23)</f>
        <v>20</v>
      </c>
      <c r="B23" s="37">
        <f>IF(Schedule!B23="","",Schedule!B23)</f>
        <v>44890</v>
      </c>
      <c r="C23" s="40" t="s">
        <v>43</v>
      </c>
      <c r="D23" s="37" t="str">
        <f>IF(Schedule!D23="","",Schedule!D23)</f>
        <v>England</v>
      </c>
      <c r="E23" s="37" t="str">
        <f>IF(Schedule!E23="","",Schedule!E23)</f>
        <v>United States</v>
      </c>
      <c r="F23" s="8"/>
      <c r="G23" s="8"/>
      <c r="H23" s="2" t="b">
        <f t="shared" si="0"/>
        <v>0</v>
      </c>
      <c r="I23" s="4">
        <f t="shared" si="1"/>
        <v>0</v>
      </c>
      <c r="J23" s="2">
        <f>IFERROR(IF(OR(H23=FALSE,Schedule!H23=FALSE),0,IF(AND(F23=Schedule!F23,G23=Schedule!G23),VLOOKUP(A23,SET!$B$11:$E$74,3,0),IF(I23=Schedule!I23,VLOOKUP(A23,SET!$B$11:$E$74,4,0),0))),0)</f>
        <v>0</v>
      </c>
    </row>
    <row r="24" spans="1:10" x14ac:dyDescent="0.45">
      <c r="A24" s="2">
        <f>IF(Schedule!A24="","",Schedule!A24)</f>
        <v>21</v>
      </c>
      <c r="B24" s="37">
        <f>IF(Schedule!B24="","",Schedule!B24)</f>
        <v>44891</v>
      </c>
      <c r="C24" s="40" t="s">
        <v>43</v>
      </c>
      <c r="D24" s="37" t="str">
        <f>IF(Schedule!D24="","",Schedule!D24)</f>
        <v>Tunisia</v>
      </c>
      <c r="E24" s="37" t="str">
        <f>IF(Schedule!E24="","",Schedule!E24)</f>
        <v>Australia</v>
      </c>
      <c r="F24" s="8"/>
      <c r="G24" s="8"/>
      <c r="H24" s="2" t="b">
        <f t="shared" si="0"/>
        <v>0</v>
      </c>
      <c r="I24" s="4">
        <f t="shared" si="1"/>
        <v>0</v>
      </c>
      <c r="J24" s="2">
        <f>IFERROR(IF(OR(H24=FALSE,Schedule!H24=FALSE),0,IF(AND(F24=Schedule!F24,G24=Schedule!G24),VLOOKUP(A24,SET!$B$11:$E$74,3,0),IF(I24=Schedule!I24,VLOOKUP(A24,SET!$B$11:$E$74,4,0),0))),0)</f>
        <v>0</v>
      </c>
    </row>
    <row r="25" spans="1:10" x14ac:dyDescent="0.45">
      <c r="A25" s="2">
        <f>IF(Schedule!A25="","",Schedule!A25)</f>
        <v>22</v>
      </c>
      <c r="B25" s="37">
        <f>IF(Schedule!B25="","",Schedule!B25)</f>
        <v>44891</v>
      </c>
      <c r="C25" s="40" t="s">
        <v>43</v>
      </c>
      <c r="D25" s="37" t="str">
        <f>IF(Schedule!D25="","",Schedule!D25)</f>
        <v>Poland</v>
      </c>
      <c r="E25" s="37" t="str">
        <f>IF(Schedule!E25="","",Schedule!E25)</f>
        <v>Saudi Arabia</v>
      </c>
      <c r="F25" s="8"/>
      <c r="G25" s="8"/>
      <c r="H25" s="2" t="b">
        <f t="shared" si="0"/>
        <v>0</v>
      </c>
      <c r="I25" s="4">
        <f t="shared" si="1"/>
        <v>0</v>
      </c>
      <c r="J25" s="2">
        <f>IFERROR(IF(OR(H25=FALSE,Schedule!H25=FALSE),0,IF(AND(F25=Schedule!F25,G25=Schedule!G25),VLOOKUP(A25,SET!$B$11:$E$74,3,0),IF(I25=Schedule!I25,VLOOKUP(A25,SET!$B$11:$E$74,4,0),0))),0)</f>
        <v>0</v>
      </c>
    </row>
    <row r="26" spans="1:10" x14ac:dyDescent="0.45">
      <c r="A26" s="2">
        <f>IF(Schedule!A26="","",Schedule!A26)</f>
        <v>23</v>
      </c>
      <c r="B26" s="37">
        <f>IF(Schedule!B26="","",Schedule!B26)</f>
        <v>44891</v>
      </c>
      <c r="C26" s="40" t="s">
        <v>43</v>
      </c>
      <c r="D26" s="37" t="str">
        <f>IF(Schedule!D26="","",Schedule!D26)</f>
        <v>France</v>
      </c>
      <c r="E26" s="37" t="str">
        <f>IF(Schedule!E26="","",Schedule!E26)</f>
        <v>Denmark</v>
      </c>
      <c r="F26" s="8"/>
      <c r="G26" s="8"/>
      <c r="H26" s="2" t="b">
        <f t="shared" si="0"/>
        <v>0</v>
      </c>
      <c r="I26" s="4">
        <f t="shared" si="1"/>
        <v>0</v>
      </c>
      <c r="J26" s="2">
        <f>IFERROR(IF(OR(H26=FALSE,Schedule!H26=FALSE),0,IF(AND(F26=Schedule!F26,G26=Schedule!G26),VLOOKUP(A26,SET!$B$11:$E$74,3,0),IF(I26=Schedule!I26,VLOOKUP(A26,SET!$B$11:$E$74,4,0),0))),0)</f>
        <v>0</v>
      </c>
    </row>
    <row r="27" spans="1:10" x14ac:dyDescent="0.45">
      <c r="A27" s="2">
        <f>IF(Schedule!A27="","",Schedule!A27)</f>
        <v>24</v>
      </c>
      <c r="B27" s="37">
        <f>IF(Schedule!B27="","",Schedule!B27)</f>
        <v>44891</v>
      </c>
      <c r="C27" s="40" t="s">
        <v>43</v>
      </c>
      <c r="D27" s="37" t="str">
        <f>IF(Schedule!D27="","",Schedule!D27)</f>
        <v>Argentina</v>
      </c>
      <c r="E27" s="37" t="str">
        <f>IF(Schedule!E27="","",Schedule!E27)</f>
        <v>Mexico</v>
      </c>
      <c r="F27" s="8"/>
      <c r="G27" s="8"/>
      <c r="H27" s="2" t="b">
        <f t="shared" si="0"/>
        <v>0</v>
      </c>
      <c r="I27" s="4">
        <f t="shared" si="1"/>
        <v>0</v>
      </c>
      <c r="J27" s="2">
        <f>IFERROR(IF(OR(H27=FALSE,Schedule!H27=FALSE),0,IF(AND(F27=Schedule!F27,G27=Schedule!G27),VLOOKUP(A27,SET!$B$11:$E$74,3,0),IF(I27=Schedule!I27,VLOOKUP(A27,SET!$B$11:$E$74,4,0),0))),0)</f>
        <v>0</v>
      </c>
    </row>
    <row r="28" spans="1:10" x14ac:dyDescent="0.45">
      <c r="A28" s="2">
        <f>IF(Schedule!A28="","",Schedule!A28)</f>
        <v>25</v>
      </c>
      <c r="B28" s="37">
        <f>IF(Schedule!B28="","",Schedule!B28)</f>
        <v>44892</v>
      </c>
      <c r="C28" s="40" t="s">
        <v>43</v>
      </c>
      <c r="D28" s="37" t="str">
        <f>IF(Schedule!D28="","",Schedule!D28)</f>
        <v>Japan</v>
      </c>
      <c r="E28" s="37" t="str">
        <f>IF(Schedule!E28="","",Schedule!E28)</f>
        <v>Costa Rica</v>
      </c>
      <c r="F28" s="8"/>
      <c r="G28" s="8"/>
      <c r="H28" s="2" t="b">
        <f t="shared" si="0"/>
        <v>0</v>
      </c>
      <c r="I28" s="4">
        <f t="shared" si="1"/>
        <v>0</v>
      </c>
      <c r="J28" s="2">
        <f>IFERROR(IF(OR(H28=FALSE,Schedule!H28=FALSE),0,IF(AND(F28=Schedule!F28,G28=Schedule!G28),VLOOKUP(A28,SET!$B$11:$E$74,3,0),IF(I28=Schedule!I28,VLOOKUP(A28,SET!$B$11:$E$74,4,0),0))),0)</f>
        <v>0</v>
      </c>
    </row>
    <row r="29" spans="1:10" x14ac:dyDescent="0.45">
      <c r="A29" s="2">
        <f>IF(Schedule!A29="","",Schedule!A29)</f>
        <v>26</v>
      </c>
      <c r="B29" s="37">
        <f>IF(Schedule!B29="","",Schedule!B29)</f>
        <v>44892</v>
      </c>
      <c r="C29" s="40" t="s">
        <v>43</v>
      </c>
      <c r="D29" s="37" t="str">
        <f>IF(Schedule!D29="","",Schedule!D29)</f>
        <v>Belgium</v>
      </c>
      <c r="E29" s="37" t="str">
        <f>IF(Schedule!E29="","",Schedule!E29)</f>
        <v>Morocco</v>
      </c>
      <c r="F29" s="8"/>
      <c r="G29" s="8"/>
      <c r="H29" s="2" t="b">
        <f t="shared" si="0"/>
        <v>0</v>
      </c>
      <c r="I29" s="4">
        <f t="shared" si="1"/>
        <v>0</v>
      </c>
      <c r="J29" s="2">
        <f>IFERROR(IF(OR(H29=FALSE,Schedule!H29=FALSE),0,IF(AND(F29=Schedule!F29,G29=Schedule!G29),VLOOKUP(A29,SET!$B$11:$E$74,3,0),IF(I29=Schedule!I29,VLOOKUP(A29,SET!$B$11:$E$74,4,0),0))),0)</f>
        <v>0</v>
      </c>
    </row>
    <row r="30" spans="1:10" x14ac:dyDescent="0.45">
      <c r="A30" s="2">
        <f>IF(Schedule!A30="","",Schedule!A30)</f>
        <v>27</v>
      </c>
      <c r="B30" s="37">
        <f>IF(Schedule!B30="","",Schedule!B30)</f>
        <v>44892</v>
      </c>
      <c r="C30" s="40" t="s">
        <v>43</v>
      </c>
      <c r="D30" s="37" t="str">
        <f>IF(Schedule!D30="","",Schedule!D30)</f>
        <v>Croatia</v>
      </c>
      <c r="E30" s="37" t="str">
        <f>IF(Schedule!E30="","",Schedule!E30)</f>
        <v>Canada</v>
      </c>
      <c r="F30" s="8"/>
      <c r="G30" s="8"/>
      <c r="H30" s="2" t="b">
        <f t="shared" si="0"/>
        <v>0</v>
      </c>
      <c r="I30" s="4">
        <f t="shared" si="1"/>
        <v>0</v>
      </c>
      <c r="J30" s="2">
        <f>IFERROR(IF(OR(H30=FALSE,Schedule!H30=FALSE),0,IF(AND(F30=Schedule!F30,G30=Schedule!G30),VLOOKUP(A30,SET!$B$11:$E$74,3,0),IF(I30=Schedule!I30,VLOOKUP(A30,SET!$B$11:$E$74,4,0),0))),0)</f>
        <v>0</v>
      </c>
    </row>
    <row r="31" spans="1:10" x14ac:dyDescent="0.45">
      <c r="A31" s="2">
        <f>IF(Schedule!A31="","",Schedule!A31)</f>
        <v>28</v>
      </c>
      <c r="B31" s="37">
        <f>IF(Schedule!B31="","",Schedule!B31)</f>
        <v>44892</v>
      </c>
      <c r="C31" s="40" t="s">
        <v>43</v>
      </c>
      <c r="D31" s="37" t="str">
        <f>IF(Schedule!D31="","",Schedule!D31)</f>
        <v>Spain</v>
      </c>
      <c r="E31" s="37" t="str">
        <f>IF(Schedule!E31="","",Schedule!E31)</f>
        <v>Germany</v>
      </c>
      <c r="F31" s="8"/>
      <c r="G31" s="8"/>
      <c r="H31" s="2" t="b">
        <f t="shared" si="0"/>
        <v>0</v>
      </c>
      <c r="I31" s="4">
        <f t="shared" si="1"/>
        <v>0</v>
      </c>
      <c r="J31" s="2">
        <f>IFERROR(IF(OR(H31=FALSE,Schedule!H31=FALSE),0,IF(AND(F31=Schedule!F31,G31=Schedule!G31),VLOOKUP(A31,SET!$B$11:$E$74,3,0),IF(I31=Schedule!I31,VLOOKUP(A31,SET!$B$11:$E$74,4,0),0))),0)</f>
        <v>0</v>
      </c>
    </row>
    <row r="32" spans="1:10" x14ac:dyDescent="0.45">
      <c r="A32" s="2">
        <f>IF(Schedule!A32="","",Schedule!A32)</f>
        <v>29</v>
      </c>
      <c r="B32" s="37">
        <f>IF(Schedule!B32="","",Schedule!B32)</f>
        <v>44893</v>
      </c>
      <c r="C32" s="40" t="s">
        <v>43</v>
      </c>
      <c r="D32" s="37" t="str">
        <f>IF(Schedule!D32="","",Schedule!D32)</f>
        <v>Cameroon</v>
      </c>
      <c r="E32" s="37" t="str">
        <f>IF(Schedule!E32="","",Schedule!E32)</f>
        <v>Serbia</v>
      </c>
      <c r="F32" s="8"/>
      <c r="G32" s="8"/>
      <c r="H32" s="2" t="b">
        <f t="shared" si="0"/>
        <v>0</v>
      </c>
      <c r="I32" s="4">
        <f t="shared" si="1"/>
        <v>0</v>
      </c>
      <c r="J32" s="2">
        <f>IFERROR(IF(OR(H32=FALSE,Schedule!H32=FALSE),0,IF(AND(F32=Schedule!F32,G32=Schedule!G32),VLOOKUP(A32,SET!$B$11:$E$74,3,0),IF(I32=Schedule!I32,VLOOKUP(A32,SET!$B$11:$E$74,4,0),0))),0)</f>
        <v>0</v>
      </c>
    </row>
    <row r="33" spans="1:10" x14ac:dyDescent="0.45">
      <c r="A33" s="2">
        <f>IF(Schedule!A33="","",Schedule!A33)</f>
        <v>30</v>
      </c>
      <c r="B33" s="37">
        <f>IF(Schedule!B33="","",Schedule!B33)</f>
        <v>44893</v>
      </c>
      <c r="C33" s="40" t="s">
        <v>43</v>
      </c>
      <c r="D33" s="37" t="str">
        <f>IF(Schedule!D33="","",Schedule!D33)</f>
        <v>South Korea</v>
      </c>
      <c r="E33" s="37" t="str">
        <f>IF(Schedule!E33="","",Schedule!E33)</f>
        <v>Ghana</v>
      </c>
      <c r="F33" s="8"/>
      <c r="G33" s="8"/>
      <c r="H33" s="2" t="b">
        <f t="shared" si="0"/>
        <v>0</v>
      </c>
      <c r="I33" s="4">
        <f t="shared" si="1"/>
        <v>0</v>
      </c>
      <c r="J33" s="2">
        <f>IFERROR(IF(OR(H33=FALSE,Schedule!H33=FALSE),0,IF(AND(F33=Schedule!F33,G33=Schedule!G33),VLOOKUP(A33,SET!$B$11:$E$74,3,0),IF(I33=Schedule!I33,VLOOKUP(A33,SET!$B$11:$E$74,4,0),0))),0)</f>
        <v>0</v>
      </c>
    </row>
    <row r="34" spans="1:10" x14ac:dyDescent="0.45">
      <c r="A34" s="2">
        <f>IF(Schedule!A34="","",Schedule!A34)</f>
        <v>31</v>
      </c>
      <c r="B34" s="37">
        <f>IF(Schedule!B34="","",Schedule!B34)</f>
        <v>44893</v>
      </c>
      <c r="C34" s="40" t="s">
        <v>43</v>
      </c>
      <c r="D34" s="37" t="str">
        <f>IF(Schedule!D34="","",Schedule!D34)</f>
        <v>Brazil</v>
      </c>
      <c r="E34" s="37" t="str">
        <f>IF(Schedule!E34="","",Schedule!E34)</f>
        <v>Switzerland</v>
      </c>
      <c r="F34" s="8"/>
      <c r="G34" s="8"/>
      <c r="H34" s="2" t="b">
        <f t="shared" si="0"/>
        <v>0</v>
      </c>
      <c r="I34" s="4">
        <f t="shared" si="1"/>
        <v>0</v>
      </c>
      <c r="J34" s="2">
        <f>IFERROR(IF(OR(H34=FALSE,Schedule!H34=FALSE),0,IF(AND(F34=Schedule!F34,G34=Schedule!G34),VLOOKUP(A34,SET!$B$11:$E$74,3,0),IF(I34=Schedule!I34,VLOOKUP(A34,SET!$B$11:$E$74,4,0),0))),0)</f>
        <v>0</v>
      </c>
    </row>
    <row r="35" spans="1:10" x14ac:dyDescent="0.45">
      <c r="A35" s="2">
        <f>IF(Schedule!A35="","",Schedule!A35)</f>
        <v>32</v>
      </c>
      <c r="B35" s="37">
        <f>IF(Schedule!B35="","",Schedule!B35)</f>
        <v>44893</v>
      </c>
      <c r="C35" s="40" t="s">
        <v>43</v>
      </c>
      <c r="D35" s="37" t="str">
        <f>IF(Schedule!D35="","",Schedule!D35)</f>
        <v>Portugal</v>
      </c>
      <c r="E35" s="37" t="str">
        <f>IF(Schedule!E35="","",Schedule!E35)</f>
        <v>Uruguay</v>
      </c>
      <c r="F35" s="8"/>
      <c r="G35" s="8"/>
      <c r="H35" s="2" t="b">
        <f t="shared" si="0"/>
        <v>0</v>
      </c>
      <c r="I35" s="4">
        <f t="shared" si="1"/>
        <v>0</v>
      </c>
      <c r="J35" s="2">
        <f>IFERROR(IF(OR(H35=FALSE,Schedule!H35=FALSE),0,IF(AND(F35=Schedule!F35,G35=Schedule!G35),VLOOKUP(A35,SET!$B$11:$E$74,3,0),IF(I35=Schedule!I35,VLOOKUP(A35,SET!$B$11:$E$74,4,0),0))),0)</f>
        <v>0</v>
      </c>
    </row>
    <row r="36" spans="1:10" x14ac:dyDescent="0.45">
      <c r="A36" s="2">
        <f>IF(Schedule!A36="","",Schedule!A36)</f>
        <v>33</v>
      </c>
      <c r="B36" s="37">
        <f>IF(Schedule!B36="","",Schedule!B36)</f>
        <v>44894</v>
      </c>
      <c r="C36" s="40" t="s">
        <v>43</v>
      </c>
      <c r="D36" s="37" t="str">
        <f>IF(Schedule!D36="","",Schedule!D36)</f>
        <v>Wales</v>
      </c>
      <c r="E36" s="37" t="str">
        <f>IF(Schedule!E36="","",Schedule!E36)</f>
        <v>England</v>
      </c>
      <c r="F36" s="8"/>
      <c r="G36" s="8"/>
      <c r="H36" s="2" t="b">
        <f t="shared" si="0"/>
        <v>0</v>
      </c>
      <c r="I36" s="4">
        <f t="shared" si="1"/>
        <v>0</v>
      </c>
      <c r="J36" s="2">
        <f>IFERROR(IF(OR(H36=FALSE,Schedule!H36=FALSE),0,IF(AND(F36=Schedule!F36,G36=Schedule!G36),VLOOKUP(A36,SET!$B$11:$E$74,3,0),IF(I36=Schedule!I36,VLOOKUP(A36,SET!$B$11:$E$74,4,0),0))),0)</f>
        <v>0</v>
      </c>
    </row>
    <row r="37" spans="1:10" x14ac:dyDescent="0.45">
      <c r="A37" s="2">
        <f>IF(Schedule!A37="","",Schedule!A37)</f>
        <v>34</v>
      </c>
      <c r="B37" s="37">
        <f>IF(Schedule!B37="","",Schedule!B37)</f>
        <v>44894</v>
      </c>
      <c r="C37" s="40" t="s">
        <v>43</v>
      </c>
      <c r="D37" s="37" t="str">
        <f>IF(Schedule!D37="","",Schedule!D37)</f>
        <v>Iran</v>
      </c>
      <c r="E37" s="37" t="str">
        <f>IF(Schedule!E37="","",Schedule!E37)</f>
        <v>United States</v>
      </c>
      <c r="F37" s="8"/>
      <c r="G37" s="8"/>
      <c r="H37" s="2" t="b">
        <f t="shared" si="0"/>
        <v>0</v>
      </c>
      <c r="I37" s="4">
        <f t="shared" si="1"/>
        <v>0</v>
      </c>
      <c r="J37" s="2">
        <f>IFERROR(IF(OR(H37=FALSE,Schedule!H37=FALSE),0,IF(AND(F37=Schedule!F37,G37=Schedule!G37),VLOOKUP(A37,SET!$B$11:$E$74,3,0),IF(I37=Schedule!I37,VLOOKUP(A37,SET!$B$11:$E$74,4,0),0))),0)</f>
        <v>0</v>
      </c>
    </row>
    <row r="38" spans="1:10" x14ac:dyDescent="0.45">
      <c r="A38" s="2">
        <f>IF(Schedule!A38="","",Schedule!A38)</f>
        <v>35</v>
      </c>
      <c r="B38" s="37">
        <f>IF(Schedule!B38="","",Schedule!B38)</f>
        <v>44894</v>
      </c>
      <c r="C38" s="40" t="s">
        <v>43</v>
      </c>
      <c r="D38" s="37" t="str">
        <f>IF(Schedule!D38="","",Schedule!D38)</f>
        <v>Ecuador</v>
      </c>
      <c r="E38" s="37" t="str">
        <f>IF(Schedule!E38="","",Schedule!E38)</f>
        <v>Senegal</v>
      </c>
      <c r="F38" s="8"/>
      <c r="G38" s="8"/>
      <c r="H38" s="2" t="b">
        <f t="shared" si="0"/>
        <v>0</v>
      </c>
      <c r="I38" s="4">
        <f t="shared" si="1"/>
        <v>0</v>
      </c>
      <c r="J38" s="2">
        <f>IFERROR(IF(OR(H38=FALSE,Schedule!H38=FALSE),0,IF(AND(F38=Schedule!F38,G38=Schedule!G38),VLOOKUP(A38,SET!$B$11:$E$74,3,0),IF(I38=Schedule!I38,VLOOKUP(A38,SET!$B$11:$E$74,4,0),0))),0)</f>
        <v>0</v>
      </c>
    </row>
    <row r="39" spans="1:10" x14ac:dyDescent="0.45">
      <c r="A39" s="2">
        <f>IF(Schedule!A39="","",Schedule!A39)</f>
        <v>36</v>
      </c>
      <c r="B39" s="37">
        <f>IF(Schedule!B39="","",Schedule!B39)</f>
        <v>44894</v>
      </c>
      <c r="C39" s="40" t="s">
        <v>43</v>
      </c>
      <c r="D39" s="37" t="str">
        <f>IF(Schedule!D39="","",Schedule!D39)</f>
        <v>Netherlands</v>
      </c>
      <c r="E39" s="37" t="str">
        <f>IF(Schedule!E39="","",Schedule!E39)</f>
        <v>Qatar</v>
      </c>
      <c r="F39" s="8"/>
      <c r="G39" s="8"/>
      <c r="H39" s="2" t="b">
        <f t="shared" si="0"/>
        <v>0</v>
      </c>
      <c r="I39" s="4">
        <f t="shared" si="1"/>
        <v>0</v>
      </c>
      <c r="J39" s="2">
        <f>IFERROR(IF(OR(H39=FALSE,Schedule!H39=FALSE),0,IF(AND(F39=Schedule!F39,G39=Schedule!G39),VLOOKUP(A39,SET!$B$11:$E$74,3,0),IF(I39=Schedule!I39,VLOOKUP(A39,SET!$B$11:$E$74,4,0),0))),0)</f>
        <v>0</v>
      </c>
    </row>
    <row r="40" spans="1:10" x14ac:dyDescent="0.45">
      <c r="A40" s="2">
        <f>IF(Schedule!A40="","",Schedule!A40)</f>
        <v>37</v>
      </c>
      <c r="B40" s="37">
        <f>IF(Schedule!B40="","",Schedule!B40)</f>
        <v>44895</v>
      </c>
      <c r="C40" s="40" t="s">
        <v>43</v>
      </c>
      <c r="D40" s="37" t="str">
        <f>IF(Schedule!D40="","",Schedule!D40)</f>
        <v>Australia</v>
      </c>
      <c r="E40" s="37" t="str">
        <f>IF(Schedule!E40="","",Schedule!E40)</f>
        <v>Denmark</v>
      </c>
      <c r="F40" s="8"/>
      <c r="G40" s="8"/>
      <c r="H40" s="2" t="b">
        <f t="shared" si="0"/>
        <v>0</v>
      </c>
      <c r="I40" s="4">
        <f t="shared" si="1"/>
        <v>0</v>
      </c>
      <c r="J40" s="2">
        <f>IFERROR(IF(OR(H40=FALSE,Schedule!H40=FALSE),0,IF(AND(F40=Schedule!F40,G40=Schedule!G40),VLOOKUP(A40,SET!$B$11:$E$74,3,0),IF(I40=Schedule!I40,VLOOKUP(A40,SET!$B$11:$E$74,4,0),0))),0)</f>
        <v>0</v>
      </c>
    </row>
    <row r="41" spans="1:10" x14ac:dyDescent="0.45">
      <c r="A41" s="2">
        <f>IF(Schedule!A41="","",Schedule!A41)</f>
        <v>38</v>
      </c>
      <c r="B41" s="37">
        <f>IF(Schedule!B41="","",Schedule!B41)</f>
        <v>44895</v>
      </c>
      <c r="C41" s="40" t="s">
        <v>43</v>
      </c>
      <c r="D41" s="37" t="str">
        <f>IF(Schedule!D41="","",Schedule!D41)</f>
        <v>Tunisia</v>
      </c>
      <c r="E41" s="37" t="str">
        <f>IF(Schedule!E41="","",Schedule!E41)</f>
        <v>France</v>
      </c>
      <c r="F41" s="8"/>
      <c r="G41" s="8"/>
      <c r="H41" s="2" t="b">
        <f t="shared" si="0"/>
        <v>0</v>
      </c>
      <c r="I41" s="4">
        <f t="shared" si="1"/>
        <v>0</v>
      </c>
      <c r="J41" s="2">
        <f>IFERROR(IF(OR(H41=FALSE,Schedule!H41=FALSE),0,IF(AND(F41=Schedule!F41,G41=Schedule!G41),VLOOKUP(A41,SET!$B$11:$E$74,3,0),IF(I41=Schedule!I41,VLOOKUP(A41,SET!$B$11:$E$74,4,0),0))),0)</f>
        <v>0</v>
      </c>
    </row>
    <row r="42" spans="1:10" x14ac:dyDescent="0.45">
      <c r="A42" s="2">
        <f>IF(Schedule!A42="","",Schedule!A42)</f>
        <v>39</v>
      </c>
      <c r="B42" s="37">
        <f>IF(Schedule!B42="","",Schedule!B42)</f>
        <v>44895</v>
      </c>
      <c r="C42" s="40" t="s">
        <v>43</v>
      </c>
      <c r="D42" s="37" t="str">
        <f>IF(Schedule!D42="","",Schedule!D42)</f>
        <v>Poland</v>
      </c>
      <c r="E42" s="37" t="str">
        <f>IF(Schedule!E42="","",Schedule!E42)</f>
        <v>Argentina</v>
      </c>
      <c r="F42" s="8"/>
      <c r="G42" s="8"/>
      <c r="H42" s="2" t="b">
        <f t="shared" si="0"/>
        <v>0</v>
      </c>
      <c r="I42" s="4">
        <f t="shared" si="1"/>
        <v>0</v>
      </c>
      <c r="J42" s="2">
        <f>IFERROR(IF(OR(H42=FALSE,Schedule!H42=FALSE),0,IF(AND(F42=Schedule!F42,G42=Schedule!G42),VLOOKUP(A42,SET!$B$11:$E$74,3,0),IF(I42=Schedule!I42,VLOOKUP(A42,SET!$B$11:$E$74,4,0),0))),0)</f>
        <v>0</v>
      </c>
    </row>
    <row r="43" spans="1:10" x14ac:dyDescent="0.45">
      <c r="A43" s="2">
        <f>IF(Schedule!A43="","",Schedule!A43)</f>
        <v>40</v>
      </c>
      <c r="B43" s="37">
        <f>IF(Schedule!B43="","",Schedule!B43)</f>
        <v>44895</v>
      </c>
      <c r="C43" s="40" t="s">
        <v>43</v>
      </c>
      <c r="D43" s="37" t="str">
        <f>IF(Schedule!D43="","",Schedule!D43)</f>
        <v>Saudi Arabia</v>
      </c>
      <c r="E43" s="37" t="str">
        <f>IF(Schedule!E43="","",Schedule!E43)</f>
        <v>Mexico</v>
      </c>
      <c r="F43" s="8"/>
      <c r="G43" s="8"/>
      <c r="H43" s="2" t="b">
        <f t="shared" si="0"/>
        <v>0</v>
      </c>
      <c r="I43" s="4">
        <f t="shared" si="1"/>
        <v>0</v>
      </c>
      <c r="J43" s="2">
        <f>IFERROR(IF(OR(H43=FALSE,Schedule!H43=FALSE),0,IF(AND(F43=Schedule!F43,G43=Schedule!G43),VLOOKUP(A43,SET!$B$11:$E$74,3,0),IF(I43=Schedule!I43,VLOOKUP(A43,SET!$B$11:$E$74,4,0),0))),0)</f>
        <v>0</v>
      </c>
    </row>
    <row r="44" spans="1:10" x14ac:dyDescent="0.45">
      <c r="A44" s="2">
        <f>IF(Schedule!A44="","",Schedule!A44)</f>
        <v>41</v>
      </c>
      <c r="B44" s="37">
        <f>IF(Schedule!B44="","",Schedule!B44)</f>
        <v>44896</v>
      </c>
      <c r="C44" s="40" t="s">
        <v>43</v>
      </c>
      <c r="D44" s="37" t="str">
        <f>IF(Schedule!D44="","",Schedule!D44)</f>
        <v>Croatia</v>
      </c>
      <c r="E44" s="37" t="str">
        <f>IF(Schedule!E44="","",Schedule!E44)</f>
        <v>Belgium</v>
      </c>
      <c r="F44" s="8"/>
      <c r="G44" s="8"/>
      <c r="H44" s="2" t="b">
        <f t="shared" si="0"/>
        <v>0</v>
      </c>
      <c r="I44" s="4">
        <f t="shared" si="1"/>
        <v>0</v>
      </c>
      <c r="J44" s="2">
        <f>IFERROR(IF(OR(H44=FALSE,Schedule!H44=FALSE),0,IF(AND(F44=Schedule!F44,G44=Schedule!G44),VLOOKUP(A44,SET!$B$11:$E$74,3,0),IF(I44=Schedule!I44,VLOOKUP(A44,SET!$B$11:$E$74,4,0),0))),0)</f>
        <v>0</v>
      </c>
    </row>
    <row r="45" spans="1:10" x14ac:dyDescent="0.45">
      <c r="A45" s="2">
        <f>IF(Schedule!A45="","",Schedule!A45)</f>
        <v>42</v>
      </c>
      <c r="B45" s="37">
        <f>IF(Schedule!B45="","",Schedule!B45)</f>
        <v>44896</v>
      </c>
      <c r="C45" s="40" t="s">
        <v>43</v>
      </c>
      <c r="D45" s="37" t="str">
        <f>IF(Schedule!D45="","",Schedule!D45)</f>
        <v>Canada</v>
      </c>
      <c r="E45" s="37" t="str">
        <f>IF(Schedule!E45="","",Schedule!E45)</f>
        <v>Morocco</v>
      </c>
      <c r="F45" s="8"/>
      <c r="G45" s="8"/>
      <c r="H45" s="2" t="b">
        <f t="shared" si="0"/>
        <v>0</v>
      </c>
      <c r="I45" s="4">
        <f t="shared" si="1"/>
        <v>0</v>
      </c>
      <c r="J45" s="2">
        <f>IFERROR(IF(OR(H45=FALSE,Schedule!H45=FALSE),0,IF(AND(F45=Schedule!F45,G45=Schedule!G45),VLOOKUP(A45,SET!$B$11:$E$74,3,0),IF(I45=Schedule!I45,VLOOKUP(A45,SET!$B$11:$E$74,4,0),0))),0)</f>
        <v>0</v>
      </c>
    </row>
    <row r="46" spans="1:10" x14ac:dyDescent="0.45">
      <c r="A46" s="2">
        <f>IF(Schedule!A46="","",Schedule!A46)</f>
        <v>43</v>
      </c>
      <c r="B46" s="37">
        <f>IF(Schedule!B46="","",Schedule!B46)</f>
        <v>44896</v>
      </c>
      <c r="C46" s="40" t="s">
        <v>43</v>
      </c>
      <c r="D46" s="37" t="str">
        <f>IF(Schedule!D46="","",Schedule!D46)</f>
        <v>Japan</v>
      </c>
      <c r="E46" s="37" t="str">
        <f>IF(Schedule!E46="","",Schedule!E46)</f>
        <v>Spain</v>
      </c>
      <c r="F46" s="8"/>
      <c r="G46" s="8"/>
      <c r="H46" s="2" t="b">
        <f t="shared" si="0"/>
        <v>0</v>
      </c>
      <c r="I46" s="4">
        <f t="shared" si="1"/>
        <v>0</v>
      </c>
      <c r="J46" s="2">
        <f>IFERROR(IF(OR(H46=FALSE,Schedule!H46=FALSE),0,IF(AND(F46=Schedule!F46,G46=Schedule!G46),VLOOKUP(A46,SET!$B$11:$E$74,3,0),IF(I46=Schedule!I46,VLOOKUP(A46,SET!$B$11:$E$74,4,0),0))),0)</f>
        <v>0</v>
      </c>
    </row>
    <row r="47" spans="1:10" x14ac:dyDescent="0.45">
      <c r="A47" s="2">
        <f>IF(Schedule!A47="","",Schedule!A47)</f>
        <v>44</v>
      </c>
      <c r="B47" s="37">
        <f>IF(Schedule!B47="","",Schedule!B47)</f>
        <v>44896</v>
      </c>
      <c r="C47" s="40" t="s">
        <v>43</v>
      </c>
      <c r="D47" s="37" t="str">
        <f>IF(Schedule!D47="","",Schedule!D47)</f>
        <v>Costa Rica</v>
      </c>
      <c r="E47" s="37" t="str">
        <f>IF(Schedule!E47="","",Schedule!E47)</f>
        <v>Germany</v>
      </c>
      <c r="F47" s="8"/>
      <c r="G47" s="8"/>
      <c r="H47" s="2" t="b">
        <f t="shared" si="0"/>
        <v>0</v>
      </c>
      <c r="I47" s="4">
        <f t="shared" si="1"/>
        <v>0</v>
      </c>
      <c r="J47" s="2">
        <f>IFERROR(IF(OR(H47=FALSE,Schedule!H47=FALSE),0,IF(AND(F47=Schedule!F47,G47=Schedule!G47),VLOOKUP(A47,SET!$B$11:$E$74,3,0),IF(I47=Schedule!I47,VLOOKUP(A47,SET!$B$11:$E$74,4,0),0))),0)</f>
        <v>0</v>
      </c>
    </row>
    <row r="48" spans="1:10" x14ac:dyDescent="0.45">
      <c r="A48" s="2">
        <f>IF(Schedule!A48="","",Schedule!A48)</f>
        <v>45</v>
      </c>
      <c r="B48" s="37">
        <f>IF(Schedule!B48="","",Schedule!B48)</f>
        <v>44897</v>
      </c>
      <c r="C48" s="40" t="s">
        <v>43</v>
      </c>
      <c r="D48" s="37" t="str">
        <f>IF(Schedule!D48="","",Schedule!D48)</f>
        <v>Ghana</v>
      </c>
      <c r="E48" s="37" t="str">
        <f>IF(Schedule!E48="","",Schedule!E48)</f>
        <v>Uruguay</v>
      </c>
      <c r="F48" s="8"/>
      <c r="G48" s="8"/>
      <c r="H48" s="2" t="b">
        <f t="shared" si="0"/>
        <v>0</v>
      </c>
      <c r="I48" s="4">
        <f t="shared" si="1"/>
        <v>0</v>
      </c>
      <c r="J48" s="2">
        <f>IFERROR(IF(OR(H48=FALSE,Schedule!H48=FALSE),0,IF(AND(F48=Schedule!F48,G48=Schedule!G48),VLOOKUP(A48,SET!$B$11:$E$74,3,0),IF(I48=Schedule!I48,VLOOKUP(A48,SET!$B$11:$E$74,4,0),0))),0)</f>
        <v>0</v>
      </c>
    </row>
    <row r="49" spans="1:10" x14ac:dyDescent="0.45">
      <c r="A49" s="2">
        <f>IF(Schedule!A49="","",Schedule!A49)</f>
        <v>46</v>
      </c>
      <c r="B49" s="37">
        <f>IF(Schedule!B49="","",Schedule!B49)</f>
        <v>44897</v>
      </c>
      <c r="C49" s="40" t="s">
        <v>43</v>
      </c>
      <c r="D49" s="37" t="str">
        <f>IF(Schedule!D49="","",Schedule!D49)</f>
        <v>South Korea</v>
      </c>
      <c r="E49" s="37" t="str">
        <f>IF(Schedule!E49="","",Schedule!E49)</f>
        <v>Portugal</v>
      </c>
      <c r="F49" s="8"/>
      <c r="G49" s="8"/>
      <c r="H49" s="2" t="b">
        <f t="shared" si="0"/>
        <v>0</v>
      </c>
      <c r="I49" s="4">
        <f t="shared" si="1"/>
        <v>0</v>
      </c>
      <c r="J49" s="2">
        <f>IFERROR(IF(OR(H49=FALSE,Schedule!H49=FALSE),0,IF(AND(F49=Schedule!F49,G49=Schedule!G49),VLOOKUP(A49,SET!$B$11:$E$74,3,0),IF(I49=Schedule!I49,VLOOKUP(A49,SET!$B$11:$E$74,4,0),0))),0)</f>
        <v>0</v>
      </c>
    </row>
    <row r="50" spans="1:10" x14ac:dyDescent="0.45">
      <c r="A50" s="2">
        <f>IF(Schedule!A50="","",Schedule!A50)</f>
        <v>47</v>
      </c>
      <c r="B50" s="37">
        <f>IF(Schedule!B50="","",Schedule!B50)</f>
        <v>44897</v>
      </c>
      <c r="C50" s="40" t="s">
        <v>43</v>
      </c>
      <c r="D50" s="37" t="str">
        <f>IF(Schedule!D50="","",Schedule!D50)</f>
        <v>Serbia</v>
      </c>
      <c r="E50" s="37" t="str">
        <f>IF(Schedule!E50="","",Schedule!E50)</f>
        <v>Switzerland</v>
      </c>
      <c r="F50" s="8"/>
      <c r="G50" s="8"/>
      <c r="H50" s="2" t="b">
        <f t="shared" si="0"/>
        <v>0</v>
      </c>
      <c r="I50" s="4">
        <f t="shared" si="1"/>
        <v>0</v>
      </c>
      <c r="J50" s="2">
        <f>IFERROR(IF(OR(H50=FALSE,Schedule!H50=FALSE),0,IF(AND(F50=Schedule!F50,G50=Schedule!G50),VLOOKUP(A50,SET!$B$11:$E$74,3,0),IF(I50=Schedule!I50,VLOOKUP(A50,SET!$B$11:$E$74,4,0),0))),0)</f>
        <v>0</v>
      </c>
    </row>
    <row r="51" spans="1:10" x14ac:dyDescent="0.45">
      <c r="A51" s="2">
        <f>IF(Schedule!A51="","",Schedule!A51)</f>
        <v>48</v>
      </c>
      <c r="B51" s="37">
        <f>IF(Schedule!B51="","",Schedule!B51)</f>
        <v>44897</v>
      </c>
      <c r="C51" s="40" t="s">
        <v>43</v>
      </c>
      <c r="D51" s="37" t="str">
        <f>IF(Schedule!D51="","",Schedule!D51)</f>
        <v>Cameroon</v>
      </c>
      <c r="E51" s="37" t="str">
        <f>IF(Schedule!E51="","",Schedule!E51)</f>
        <v>Brazil</v>
      </c>
      <c r="F51" s="8"/>
      <c r="G51" s="8"/>
      <c r="H51" s="2" t="b">
        <f t="shared" si="0"/>
        <v>0</v>
      </c>
      <c r="I51" s="4">
        <f t="shared" si="1"/>
        <v>0</v>
      </c>
      <c r="J51" s="2">
        <f>IFERROR(IF(OR(H51=FALSE,Schedule!H51=FALSE),0,IF(AND(F51=Schedule!F51,G51=Schedule!G51),VLOOKUP(A51,SET!$B$11:$E$74,3,0),IF(I51=Schedule!I51,VLOOKUP(A51,SET!$B$11:$E$74,4,0),0))),0)</f>
        <v>0</v>
      </c>
    </row>
    <row r="52" spans="1:10" x14ac:dyDescent="0.45">
      <c r="A52" s="2">
        <f>IF(Schedule!A52="","",Schedule!A52)</f>
        <v>49</v>
      </c>
      <c r="B52" s="37">
        <f>IF(Schedule!B52="","",Schedule!B52)</f>
        <v>44898</v>
      </c>
      <c r="C52" s="40" t="s">
        <v>24</v>
      </c>
      <c r="D52" s="37" t="str">
        <f>IF(Schedule!D52="","",Schedule!D52)</f>
        <v>1A</v>
      </c>
      <c r="E52" s="37" t="str">
        <f>IF(Schedule!E52="","",Schedule!E52)</f>
        <v>2B</v>
      </c>
      <c r="F52" s="8"/>
      <c r="G52" s="8"/>
      <c r="H52" s="2" t="b">
        <f t="shared" si="0"/>
        <v>0</v>
      </c>
      <c r="I52" s="4">
        <f t="shared" si="1"/>
        <v>0</v>
      </c>
      <c r="J52" s="2">
        <f>IFERROR(IF(OR(H52=FALSE,Schedule!H52=FALSE),0,IF(AND(F52=Schedule!F52,G52=Schedule!G52),VLOOKUP(A52,SET!$B$11:$E$74,3,0),IF(I52=Schedule!I52,VLOOKUP(A52,SET!$B$11:$E$74,4,0),0))),0)</f>
        <v>0</v>
      </c>
    </row>
    <row r="53" spans="1:10" x14ac:dyDescent="0.45">
      <c r="A53" s="2">
        <f>IF(Schedule!A53="","",Schedule!A53)</f>
        <v>50</v>
      </c>
      <c r="B53" s="37">
        <f>IF(Schedule!B53="","",Schedule!B53)</f>
        <v>44898</v>
      </c>
      <c r="C53" s="40" t="s">
        <v>24</v>
      </c>
      <c r="D53" s="37" t="str">
        <f>IF(Schedule!D53="","",Schedule!D53)</f>
        <v>1C</v>
      </c>
      <c r="E53" s="37" t="str">
        <f>IF(Schedule!E53="","",Schedule!E53)</f>
        <v>2D</v>
      </c>
      <c r="F53" s="8"/>
      <c r="G53" s="8"/>
      <c r="H53" s="2" t="b">
        <f t="shared" si="0"/>
        <v>0</v>
      </c>
      <c r="I53" s="4">
        <f t="shared" si="1"/>
        <v>0</v>
      </c>
      <c r="J53" s="2">
        <f>IFERROR(IF(OR(H53=FALSE,Schedule!H53=FALSE),0,IF(AND(F53=Schedule!F53,G53=Schedule!G53),VLOOKUP(A53,SET!$B$11:$E$74,3,0),IF(I53=Schedule!I53,VLOOKUP(A53,SET!$B$11:$E$74,4,0),0))),0)</f>
        <v>0</v>
      </c>
    </row>
    <row r="54" spans="1:10" x14ac:dyDescent="0.45">
      <c r="A54" s="2">
        <f>IF(Schedule!A54="","",Schedule!A54)</f>
        <v>51</v>
      </c>
      <c r="B54" s="37">
        <f>IF(Schedule!B54="","",Schedule!B54)</f>
        <v>44899</v>
      </c>
      <c r="C54" s="40" t="s">
        <v>24</v>
      </c>
      <c r="D54" s="37" t="str">
        <f>IF(Schedule!D54="","",Schedule!D54)</f>
        <v>1D</v>
      </c>
      <c r="E54" s="37" t="str">
        <f>IF(Schedule!E54="","",Schedule!E54)</f>
        <v>2C</v>
      </c>
      <c r="F54" s="8"/>
      <c r="G54" s="8"/>
      <c r="H54" s="2" t="b">
        <f t="shared" si="0"/>
        <v>0</v>
      </c>
      <c r="I54" s="4">
        <f t="shared" si="1"/>
        <v>0</v>
      </c>
      <c r="J54" s="2">
        <f>IFERROR(IF(OR(H54=FALSE,Schedule!H54=FALSE),0,IF(AND(F54=Schedule!F54,G54=Schedule!G54),VLOOKUP(A54,SET!$B$11:$E$74,3,0),IF(I54=Schedule!I54,VLOOKUP(A54,SET!$B$11:$E$74,4,0),0))),0)</f>
        <v>0</v>
      </c>
    </row>
    <row r="55" spans="1:10" x14ac:dyDescent="0.45">
      <c r="A55" s="2">
        <f>IF(Schedule!A55="","",Schedule!A55)</f>
        <v>52</v>
      </c>
      <c r="B55" s="37">
        <f>IF(Schedule!B55="","",Schedule!B55)</f>
        <v>44899</v>
      </c>
      <c r="C55" s="40" t="s">
        <v>24</v>
      </c>
      <c r="D55" s="37" t="str">
        <f>IF(Schedule!D55="","",Schedule!D55)</f>
        <v>1B</v>
      </c>
      <c r="E55" s="37" t="str">
        <f>IF(Schedule!E55="","",Schedule!E55)</f>
        <v>2A</v>
      </c>
      <c r="F55" s="8"/>
      <c r="G55" s="8"/>
      <c r="H55" s="2" t="b">
        <f t="shared" si="0"/>
        <v>0</v>
      </c>
      <c r="I55" s="4">
        <f t="shared" si="1"/>
        <v>0</v>
      </c>
      <c r="J55" s="2">
        <f>IFERROR(IF(OR(H55=FALSE,Schedule!H55=FALSE),0,IF(AND(F55=Schedule!F55,G55=Schedule!G55),VLOOKUP(A55,SET!$B$11:$E$74,3,0),IF(I55=Schedule!I55,VLOOKUP(A55,SET!$B$11:$E$74,4,0),0))),0)</f>
        <v>0</v>
      </c>
    </row>
    <row r="56" spans="1:10" x14ac:dyDescent="0.45">
      <c r="A56" s="2">
        <f>IF(Schedule!A56="","",Schedule!A56)</f>
        <v>53</v>
      </c>
      <c r="B56" s="37">
        <f>IF(Schedule!B56="","",Schedule!B56)</f>
        <v>44900</v>
      </c>
      <c r="C56" s="40" t="s">
        <v>24</v>
      </c>
      <c r="D56" s="37" t="str">
        <f>IF(Schedule!D56="","",Schedule!D56)</f>
        <v>1E</v>
      </c>
      <c r="E56" s="37" t="str">
        <f>IF(Schedule!E56="","",Schedule!E56)</f>
        <v>2F</v>
      </c>
      <c r="F56" s="8"/>
      <c r="G56" s="8"/>
      <c r="H56" s="2" t="b">
        <f t="shared" si="0"/>
        <v>0</v>
      </c>
      <c r="I56" s="4">
        <f t="shared" si="1"/>
        <v>0</v>
      </c>
      <c r="J56" s="2">
        <f>IFERROR(IF(OR(H56=FALSE,Schedule!H56=FALSE),0,IF(AND(F56=Schedule!F56,G56=Schedule!G56),VLOOKUP(A56,SET!$B$11:$E$74,3,0),IF(I56=Schedule!I56,VLOOKUP(A56,SET!$B$11:$E$74,4,0),0))),0)</f>
        <v>0</v>
      </c>
    </row>
    <row r="57" spans="1:10" x14ac:dyDescent="0.45">
      <c r="A57" s="2">
        <f>IF(Schedule!A57="","",Schedule!A57)</f>
        <v>54</v>
      </c>
      <c r="B57" s="37">
        <f>IF(Schedule!B57="","",Schedule!B57)</f>
        <v>44900</v>
      </c>
      <c r="C57" s="40" t="s">
        <v>24</v>
      </c>
      <c r="D57" s="37" t="str">
        <f>IF(Schedule!D57="","",Schedule!D57)</f>
        <v>1G</v>
      </c>
      <c r="E57" s="37" t="str">
        <f>IF(Schedule!E57="","",Schedule!E57)</f>
        <v>2H</v>
      </c>
      <c r="F57" s="8"/>
      <c r="G57" s="8"/>
      <c r="H57" s="2" t="b">
        <f t="shared" si="0"/>
        <v>0</v>
      </c>
      <c r="I57" s="4">
        <f t="shared" si="1"/>
        <v>0</v>
      </c>
      <c r="J57" s="2">
        <f>IFERROR(IF(OR(H57=FALSE,Schedule!H57=FALSE),0,IF(AND(F57=Schedule!F57,G57=Schedule!G57),VLOOKUP(A57,SET!$B$11:$E$74,3,0),IF(I57=Schedule!I57,VLOOKUP(A57,SET!$B$11:$E$74,4,0),0))),0)</f>
        <v>0</v>
      </c>
    </row>
    <row r="58" spans="1:10" x14ac:dyDescent="0.45">
      <c r="A58" s="2">
        <f>IF(Schedule!A58="","",Schedule!A58)</f>
        <v>55</v>
      </c>
      <c r="B58" s="37">
        <f>IF(Schedule!B58="","",Schedule!B58)</f>
        <v>44901</v>
      </c>
      <c r="C58" s="40" t="s">
        <v>24</v>
      </c>
      <c r="D58" s="37" t="str">
        <f>IF(Schedule!D58="","",Schedule!D58)</f>
        <v>1F</v>
      </c>
      <c r="E58" s="37" t="str">
        <f>IF(Schedule!E58="","",Schedule!E58)</f>
        <v>2E</v>
      </c>
      <c r="F58" s="8"/>
      <c r="G58" s="8"/>
      <c r="H58" s="2" t="b">
        <f t="shared" si="0"/>
        <v>0</v>
      </c>
      <c r="I58" s="4">
        <f t="shared" si="1"/>
        <v>0</v>
      </c>
      <c r="J58" s="2">
        <f>IFERROR(IF(OR(H58=FALSE,Schedule!H58=FALSE),0,IF(AND(F58=Schedule!F58,G58=Schedule!G58),VLOOKUP(A58,SET!$B$11:$E$74,3,0),IF(I58=Schedule!I58,VLOOKUP(A58,SET!$B$11:$E$74,4,0),0))),0)</f>
        <v>0</v>
      </c>
    </row>
    <row r="59" spans="1:10" x14ac:dyDescent="0.45">
      <c r="A59" s="2">
        <f>IF(Schedule!A59="","",Schedule!A59)</f>
        <v>56</v>
      </c>
      <c r="B59" s="37">
        <f>IF(Schedule!B59="","",Schedule!B59)</f>
        <v>44901</v>
      </c>
      <c r="C59" s="40" t="s">
        <v>24</v>
      </c>
      <c r="D59" s="37" t="str">
        <f>IF(Schedule!D59="","",Schedule!D59)</f>
        <v>1H</v>
      </c>
      <c r="E59" s="37" t="str">
        <f>IF(Schedule!E59="","",Schedule!E59)</f>
        <v>2G</v>
      </c>
      <c r="F59" s="8"/>
      <c r="G59" s="8"/>
      <c r="H59" s="2" t="b">
        <f t="shared" si="0"/>
        <v>0</v>
      </c>
      <c r="I59" s="4">
        <f t="shared" si="1"/>
        <v>0</v>
      </c>
      <c r="J59" s="2">
        <f>IFERROR(IF(OR(H59=FALSE,Schedule!H59=FALSE),0,IF(AND(F59=Schedule!F59,G59=Schedule!G59),VLOOKUP(A59,SET!$B$11:$E$74,3,0),IF(I59=Schedule!I59,VLOOKUP(A59,SET!$B$11:$E$74,4,0),0))),0)</f>
        <v>0</v>
      </c>
    </row>
    <row r="60" spans="1:10" x14ac:dyDescent="0.45">
      <c r="A60" s="2">
        <f>IF(Schedule!A60="","",Schedule!A60)</f>
        <v>57</v>
      </c>
      <c r="B60" s="37">
        <f>IF(Schedule!B60="","",Schedule!B60)</f>
        <v>44904</v>
      </c>
      <c r="C60" s="40" t="s">
        <v>25</v>
      </c>
      <c r="D60" s="37" t="str">
        <f>IF(Schedule!D60="","",Schedule!D60)</f>
        <v>W49</v>
      </c>
      <c r="E60" s="37" t="str">
        <f>IF(Schedule!E60="","",Schedule!E60)</f>
        <v>W50</v>
      </c>
      <c r="F60" s="8"/>
      <c r="G60" s="8"/>
      <c r="H60" s="2" t="b">
        <f t="shared" si="0"/>
        <v>0</v>
      </c>
      <c r="I60" s="4">
        <f t="shared" si="1"/>
        <v>0</v>
      </c>
      <c r="J60" s="2">
        <f>IFERROR(IF(OR(H60=FALSE,Schedule!H60=FALSE),0,IF(AND(F60=Schedule!F60,G60=Schedule!G60),VLOOKUP(A60,SET!$B$11:$E$74,3,0),IF(I60=Schedule!I60,VLOOKUP(A60,SET!$B$11:$E$74,4,0),0))),0)</f>
        <v>0</v>
      </c>
    </row>
    <row r="61" spans="1:10" x14ac:dyDescent="0.45">
      <c r="A61" s="2">
        <f>IF(Schedule!A61="","",Schedule!A61)</f>
        <v>58</v>
      </c>
      <c r="B61" s="37">
        <f>IF(Schedule!B61="","",Schedule!B61)</f>
        <v>44904</v>
      </c>
      <c r="C61" s="40" t="s">
        <v>25</v>
      </c>
      <c r="D61" s="37" t="str">
        <f>IF(Schedule!D61="","",Schedule!D61)</f>
        <v>W53</v>
      </c>
      <c r="E61" s="37" t="str">
        <f>IF(Schedule!E61="","",Schedule!E61)</f>
        <v>W54</v>
      </c>
      <c r="F61" s="8"/>
      <c r="G61" s="8"/>
      <c r="H61" s="2" t="b">
        <f t="shared" si="0"/>
        <v>0</v>
      </c>
      <c r="I61" s="4">
        <f t="shared" si="1"/>
        <v>0</v>
      </c>
      <c r="J61" s="2">
        <f>IFERROR(IF(OR(H61=FALSE,Schedule!H61=FALSE),0,IF(AND(F61=Schedule!F61,G61=Schedule!G61),VLOOKUP(A61,SET!$B$11:$E$74,3,0),IF(I61=Schedule!I61,VLOOKUP(A61,SET!$B$11:$E$74,4,0),0))),0)</f>
        <v>0</v>
      </c>
    </row>
    <row r="62" spans="1:10" x14ac:dyDescent="0.45">
      <c r="A62" s="2">
        <f>IF(Schedule!A62="","",Schedule!A62)</f>
        <v>59</v>
      </c>
      <c r="B62" s="37">
        <f>IF(Schedule!B62="","",Schedule!B62)</f>
        <v>44905</v>
      </c>
      <c r="C62" s="40" t="s">
        <v>25</v>
      </c>
      <c r="D62" s="37" t="str">
        <f>IF(Schedule!D62="","",Schedule!D62)</f>
        <v>W55</v>
      </c>
      <c r="E62" s="37" t="str">
        <f>IF(Schedule!E62="","",Schedule!E62)</f>
        <v>W56</v>
      </c>
      <c r="F62" s="8"/>
      <c r="G62" s="8"/>
      <c r="H62" s="2" t="b">
        <f t="shared" si="0"/>
        <v>0</v>
      </c>
      <c r="I62" s="4">
        <f t="shared" si="1"/>
        <v>0</v>
      </c>
      <c r="J62" s="2">
        <f>IFERROR(IF(OR(H62=FALSE,Schedule!H62=FALSE),0,IF(AND(F62=Schedule!F62,G62=Schedule!G62),VLOOKUP(A62,SET!$B$11:$E$74,3,0),IF(I62=Schedule!I62,VLOOKUP(A62,SET!$B$11:$E$74,4,0),0))),0)</f>
        <v>0</v>
      </c>
    </row>
    <row r="63" spans="1:10" x14ac:dyDescent="0.45">
      <c r="A63" s="2">
        <f>IF(Schedule!A63="","",Schedule!A63)</f>
        <v>60</v>
      </c>
      <c r="B63" s="37">
        <f>IF(Schedule!B63="","",Schedule!B63)</f>
        <v>44905</v>
      </c>
      <c r="C63" s="40" t="s">
        <v>25</v>
      </c>
      <c r="D63" s="37" t="str">
        <f>IF(Schedule!D63="","",Schedule!D63)</f>
        <v>W51</v>
      </c>
      <c r="E63" s="37" t="str">
        <f>IF(Schedule!E63="","",Schedule!E63)</f>
        <v>W52</v>
      </c>
      <c r="F63" s="8"/>
      <c r="G63" s="8"/>
      <c r="H63" s="2" t="b">
        <f t="shared" si="0"/>
        <v>0</v>
      </c>
      <c r="I63" s="4">
        <f t="shared" si="1"/>
        <v>0</v>
      </c>
      <c r="J63" s="2">
        <f>IFERROR(IF(OR(H63=FALSE,Schedule!H63=FALSE),0,IF(AND(F63=Schedule!F63,G63=Schedule!G63),VLOOKUP(A63,SET!$B$11:$E$74,3,0),IF(I63=Schedule!I63,VLOOKUP(A63,SET!$B$11:$E$74,4,0),0))),0)</f>
        <v>0</v>
      </c>
    </row>
    <row r="64" spans="1:10" x14ac:dyDescent="0.45">
      <c r="A64" s="2">
        <f>IF(Schedule!A64="","",Schedule!A64)</f>
        <v>61</v>
      </c>
      <c r="B64" s="37">
        <f>IF(Schedule!B64="","",Schedule!B64)</f>
        <v>44908</v>
      </c>
      <c r="C64" s="40" t="s">
        <v>26</v>
      </c>
      <c r="D64" s="37" t="str">
        <f>IF(Schedule!D64="","",Schedule!D64)</f>
        <v>W57</v>
      </c>
      <c r="E64" s="37" t="str">
        <f>IF(Schedule!E64="","",Schedule!E64)</f>
        <v>W58</v>
      </c>
      <c r="F64" s="8"/>
      <c r="G64" s="8"/>
      <c r="H64" s="2" t="b">
        <f t="shared" si="0"/>
        <v>0</v>
      </c>
      <c r="I64" s="4">
        <f t="shared" si="1"/>
        <v>0</v>
      </c>
      <c r="J64" s="2">
        <f>IFERROR(IF(OR(H64=FALSE,Schedule!H64=FALSE),0,IF(AND(F64=Schedule!F64,G64=Schedule!G64),VLOOKUP(A64,SET!$B$11:$E$74,3,0),IF(I64=Schedule!I64,VLOOKUP(A64,SET!$B$11:$E$74,4,0),0))),0)</f>
        <v>0</v>
      </c>
    </row>
    <row r="65" spans="1:10" x14ac:dyDescent="0.45">
      <c r="A65" s="2">
        <f>IF(Schedule!A65="","",Schedule!A65)</f>
        <v>62</v>
      </c>
      <c r="B65" s="37">
        <f>IF(Schedule!B65="","",Schedule!B65)</f>
        <v>44909</v>
      </c>
      <c r="C65" s="40" t="s">
        <v>26</v>
      </c>
      <c r="D65" s="37" t="str">
        <f>IF(Schedule!D65="","",Schedule!D65)</f>
        <v>W59</v>
      </c>
      <c r="E65" s="37" t="str">
        <f>IF(Schedule!E65="","",Schedule!E65)</f>
        <v>W60</v>
      </c>
      <c r="F65" s="8"/>
      <c r="G65" s="8"/>
      <c r="H65" s="2" t="b">
        <f t="shared" si="0"/>
        <v>0</v>
      </c>
      <c r="I65" s="4">
        <f t="shared" si="1"/>
        <v>0</v>
      </c>
      <c r="J65" s="2">
        <f>IFERROR(IF(OR(H65=FALSE,Schedule!H65=FALSE),0,IF(AND(F65=Schedule!F65,G65=Schedule!G65),VLOOKUP(A65,SET!$B$11:$E$74,3,0),IF(I65=Schedule!I65,VLOOKUP(A65,SET!$B$11:$E$74,4,0),0))),0)</f>
        <v>0</v>
      </c>
    </row>
    <row r="66" spans="1:10" x14ac:dyDescent="0.45">
      <c r="A66" s="2">
        <f>IF(Schedule!A66="","",Schedule!A66)</f>
        <v>63</v>
      </c>
      <c r="B66" s="37">
        <f>IF(Schedule!B66="","",Schedule!B66)</f>
        <v>44912</v>
      </c>
      <c r="C66" s="40" t="s">
        <v>104</v>
      </c>
      <c r="D66" s="37" t="str">
        <f>IF(Schedule!D66="","",Schedule!D66)</f>
        <v>L61</v>
      </c>
      <c r="E66" s="37" t="str">
        <f>IF(Schedule!E66="","",Schedule!E66)</f>
        <v>L62</v>
      </c>
      <c r="F66" s="8"/>
      <c r="G66" s="8"/>
      <c r="H66" s="2" t="b">
        <f t="shared" si="0"/>
        <v>0</v>
      </c>
      <c r="I66" s="4">
        <f t="shared" si="1"/>
        <v>0</v>
      </c>
      <c r="J66" s="2">
        <f>IFERROR(IF(OR(H66=FALSE,Schedule!H66=FALSE),0,IF(AND(F66=Schedule!F66,G66=Schedule!G66),VLOOKUP(A66,SET!$B$11:$E$74,3,0),IF(I66=Schedule!I66,VLOOKUP(A66,SET!$B$11:$E$74,4,0),0))),0)</f>
        <v>0</v>
      </c>
    </row>
    <row r="67" spans="1:10" x14ac:dyDescent="0.45">
      <c r="A67" s="2">
        <f>IF(Schedule!A67="","",Schedule!A67)</f>
        <v>64</v>
      </c>
      <c r="B67" s="37">
        <f>IF(Schedule!B67="","",Schedule!B67)</f>
        <v>44913</v>
      </c>
      <c r="C67" s="40" t="s">
        <v>27</v>
      </c>
      <c r="D67" s="37" t="str">
        <f>IF(Schedule!D67="","",Schedule!D67)</f>
        <v>W61</v>
      </c>
      <c r="E67" s="37" t="str">
        <f>IF(Schedule!E67="","",Schedule!E67)</f>
        <v>W62</v>
      </c>
      <c r="F67" s="8"/>
      <c r="G67" s="8"/>
      <c r="H67" s="2" t="b">
        <f t="shared" si="0"/>
        <v>0</v>
      </c>
      <c r="I67" s="4">
        <f t="shared" si="1"/>
        <v>0</v>
      </c>
      <c r="J67" s="2">
        <f>IFERROR(IF(OR(H67=FALSE,Schedule!H67=FALSE),0,IF(AND(F67=Schedule!F67,G67=Schedule!G67),VLOOKUP(A67,SET!$B$11:$E$74,3,0),IF(I67=Schedule!I67,VLOOKUP(A67,SET!$B$11:$E$74,4,0),0))),0)</f>
        <v>0</v>
      </c>
    </row>
  </sheetData>
  <sheetProtection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67"/>
  <sheetViews>
    <sheetView workbookViewId="0">
      <selection activeCell="F4" sqref="F4:G67"/>
    </sheetView>
  </sheetViews>
  <sheetFormatPr defaultRowHeight="14.25" x14ac:dyDescent="0.45"/>
  <cols>
    <col min="2" max="2" width="12.59765625" customWidth="1"/>
    <col min="3" max="3" width="9.1328125" style="38"/>
    <col min="4" max="5" width="12.3984375" bestFit="1" customWidth="1"/>
    <col min="8" max="9" width="9" hidden="1" customWidth="1"/>
    <col min="12" max="12" width="18.59765625" customWidth="1"/>
  </cols>
  <sheetData>
    <row r="1" spans="1:10" x14ac:dyDescent="0.45">
      <c r="A1" t="str" cm="1">
        <f t="array" aca="1" ref="A1" ca="1">MID(CELL("filename",A1),FIND("]",CELL("filename",A1))+1,255)</f>
        <v>03</v>
      </c>
    </row>
    <row r="3" spans="1:10" x14ac:dyDescent="0.45">
      <c r="A3" s="3" t="s">
        <v>0</v>
      </c>
      <c r="B3" s="3" t="s">
        <v>1</v>
      </c>
      <c r="C3" s="39" t="s">
        <v>2</v>
      </c>
      <c r="D3" s="3" t="s">
        <v>32</v>
      </c>
      <c r="E3" s="3" t="s">
        <v>33</v>
      </c>
      <c r="F3" s="3" t="s">
        <v>34</v>
      </c>
      <c r="G3" s="3" t="s">
        <v>35</v>
      </c>
      <c r="H3" s="26" t="s">
        <v>28</v>
      </c>
      <c r="I3" s="26" t="s">
        <v>36</v>
      </c>
      <c r="J3" s="3" t="s">
        <v>37</v>
      </c>
    </row>
    <row r="4" spans="1:10" x14ac:dyDescent="0.45">
      <c r="A4" s="2">
        <f>IF(Schedule!A4="","",Schedule!A4)</f>
        <v>1</v>
      </c>
      <c r="B4" s="37">
        <f>IF(Schedule!B4="","",Schedule!B4)</f>
        <v>44885</v>
      </c>
      <c r="C4" s="40" t="s">
        <v>43</v>
      </c>
      <c r="D4" s="37" t="str">
        <f>IF(Schedule!D4="","",Schedule!D4)</f>
        <v>Qatar</v>
      </c>
      <c r="E4" s="37" t="str">
        <f>IF(Schedule!E4="","",Schedule!E4)</f>
        <v>Ecuador</v>
      </c>
      <c r="F4" s="8"/>
      <c r="G4" s="8"/>
      <c r="H4" s="2" t="b">
        <f>NOT(OR(ISBLANK(F4),ISBLANK(G4)))</f>
        <v>0</v>
      </c>
      <c r="I4" s="4">
        <f>IF(H4=FALSE,0,IF(F4&gt;G4,1,IF(G4&gt;F4,2,3)))</f>
        <v>0</v>
      </c>
      <c r="J4" s="2">
        <f>IFERROR(IF(OR(H4=FALSE,Schedule!H4=FALSE),0,IF(AND(F4=Schedule!F4,G4=Schedule!G4),VLOOKUP(A4,SET!$B$11:$E$74,3,0),IF(I4=Schedule!I4,VLOOKUP(A4,SET!$B$11:$E$74,4,0),0))),0)</f>
        <v>0</v>
      </c>
    </row>
    <row r="5" spans="1:10" x14ac:dyDescent="0.45">
      <c r="A5" s="2">
        <f>IF(Schedule!A5="","",Schedule!A5)</f>
        <v>2</v>
      </c>
      <c r="B5" s="37">
        <f>IF(Schedule!B5="","",Schedule!B5)</f>
        <v>44886</v>
      </c>
      <c r="C5" s="40" t="s">
        <v>43</v>
      </c>
      <c r="D5" s="37" t="str">
        <f>IF(Schedule!D5="","",Schedule!D5)</f>
        <v>Senegal</v>
      </c>
      <c r="E5" s="37" t="str">
        <f>IF(Schedule!E5="","",Schedule!E5)</f>
        <v>Netherlands</v>
      </c>
      <c r="F5" s="8"/>
      <c r="G5" s="8"/>
      <c r="H5" s="2" t="b">
        <f t="shared" ref="H5:H67" si="0">NOT(OR(ISBLANK(F5),ISBLANK(G5)))</f>
        <v>0</v>
      </c>
      <c r="I5" s="4">
        <f t="shared" ref="I5:I67" si="1">IF(H5=FALSE,0,IF(F5&gt;G5,1,IF(G5&gt;F5,2,3)))</f>
        <v>0</v>
      </c>
      <c r="J5" s="2">
        <f>IFERROR(IF(OR(H5=FALSE,Schedule!H5=FALSE),0,IF(AND(F5=Schedule!F5,G5=Schedule!G5),VLOOKUP(A5,SET!$B$11:$E$74,3,0),IF(I5=Schedule!I5,VLOOKUP(A5,SET!$B$11:$E$74,4,0),0))),0)</f>
        <v>0</v>
      </c>
    </row>
    <row r="6" spans="1:10" x14ac:dyDescent="0.45">
      <c r="A6" s="2">
        <f>IF(Schedule!A6="","",Schedule!A6)</f>
        <v>3</v>
      </c>
      <c r="B6" s="37">
        <f>IF(Schedule!B6="","",Schedule!B6)</f>
        <v>44886</v>
      </c>
      <c r="C6" s="40" t="s">
        <v>43</v>
      </c>
      <c r="D6" s="37" t="str">
        <f>IF(Schedule!D6="","",Schedule!D6)</f>
        <v>England</v>
      </c>
      <c r="E6" s="37" t="str">
        <f>IF(Schedule!E6="","",Schedule!E6)</f>
        <v>Iran</v>
      </c>
      <c r="F6" s="8"/>
      <c r="G6" s="8"/>
      <c r="H6" s="2" t="b">
        <f t="shared" si="0"/>
        <v>0</v>
      </c>
      <c r="I6" s="4">
        <f t="shared" si="1"/>
        <v>0</v>
      </c>
      <c r="J6" s="2">
        <f>IFERROR(IF(OR(H6=FALSE,Schedule!H6=FALSE),0,IF(AND(F6=Schedule!F6,G6=Schedule!G6),VLOOKUP(A6,SET!$B$11:$E$74,3,0),IF(I6=Schedule!I6,VLOOKUP(A6,SET!$B$11:$E$74,4,0),0))),0)</f>
        <v>0</v>
      </c>
    </row>
    <row r="7" spans="1:10" x14ac:dyDescent="0.45">
      <c r="A7" s="2">
        <f>IF(Schedule!A7="","",Schedule!A7)</f>
        <v>4</v>
      </c>
      <c r="B7" s="37">
        <f>IF(Schedule!B7="","",Schedule!B7)</f>
        <v>44886</v>
      </c>
      <c r="C7" s="40" t="s">
        <v>43</v>
      </c>
      <c r="D7" s="37" t="str">
        <f>IF(Schedule!D7="","",Schedule!D7)</f>
        <v>United States</v>
      </c>
      <c r="E7" s="37" t="str">
        <f>IF(Schedule!E7="","",Schedule!E7)</f>
        <v>Wales</v>
      </c>
      <c r="F7" s="8"/>
      <c r="G7" s="8"/>
      <c r="H7" s="2" t="b">
        <f t="shared" si="0"/>
        <v>0</v>
      </c>
      <c r="I7" s="4">
        <f t="shared" si="1"/>
        <v>0</v>
      </c>
      <c r="J7" s="2">
        <f>IFERROR(IF(OR(H7=FALSE,Schedule!H7=FALSE),0,IF(AND(F7=Schedule!F7,G7=Schedule!G7),VLOOKUP(A7,SET!$B$11:$E$74,3,0),IF(I7=Schedule!I7,VLOOKUP(A7,SET!$B$11:$E$74,4,0),0))),0)</f>
        <v>0</v>
      </c>
    </row>
    <row r="8" spans="1:10" x14ac:dyDescent="0.45">
      <c r="A8" s="2">
        <f>IF(Schedule!A8="","",Schedule!A8)</f>
        <v>5</v>
      </c>
      <c r="B8" s="37">
        <f>IF(Schedule!B8="","",Schedule!B8)</f>
        <v>44887</v>
      </c>
      <c r="C8" s="40" t="s">
        <v>43</v>
      </c>
      <c r="D8" s="37" t="str">
        <f>IF(Schedule!D8="","",Schedule!D8)</f>
        <v>Denmark</v>
      </c>
      <c r="E8" s="37" t="str">
        <f>IF(Schedule!E8="","",Schedule!E8)</f>
        <v>Tunisia</v>
      </c>
      <c r="F8" s="8"/>
      <c r="G8" s="8"/>
      <c r="H8" s="2" t="b">
        <f t="shared" si="0"/>
        <v>0</v>
      </c>
      <c r="I8" s="4">
        <f t="shared" si="1"/>
        <v>0</v>
      </c>
      <c r="J8" s="2">
        <f>IFERROR(IF(OR(H8=FALSE,Schedule!H8=FALSE),0,IF(AND(F8=Schedule!F8,G8=Schedule!G8),VLOOKUP(A8,SET!$B$11:$E$74,3,0),IF(I8=Schedule!I8,VLOOKUP(A8,SET!$B$11:$E$74,4,0),0))),0)</f>
        <v>0</v>
      </c>
    </row>
    <row r="9" spans="1:10" x14ac:dyDescent="0.45">
      <c r="A9" s="2">
        <f>IF(Schedule!A9="","",Schedule!A9)</f>
        <v>6</v>
      </c>
      <c r="B9" s="37">
        <f>IF(Schedule!B9="","",Schedule!B9)</f>
        <v>44887</v>
      </c>
      <c r="C9" s="40" t="s">
        <v>43</v>
      </c>
      <c r="D9" s="37" t="str">
        <f>IF(Schedule!D9="","",Schedule!D9)</f>
        <v>France</v>
      </c>
      <c r="E9" s="37" t="str">
        <f>IF(Schedule!E9="","",Schedule!E9)</f>
        <v>Australia</v>
      </c>
      <c r="F9" s="8"/>
      <c r="G9" s="8"/>
      <c r="H9" s="2" t="b">
        <f t="shared" si="0"/>
        <v>0</v>
      </c>
      <c r="I9" s="4">
        <f t="shared" si="1"/>
        <v>0</v>
      </c>
      <c r="J9" s="2">
        <f>IFERROR(IF(OR(H9=FALSE,Schedule!H9=FALSE),0,IF(AND(F9=Schedule!F9,G9=Schedule!G9),VLOOKUP(A9,SET!$B$11:$E$74,3,0),IF(I9=Schedule!I9,VLOOKUP(A9,SET!$B$11:$E$74,4,0),0))),0)</f>
        <v>0</v>
      </c>
    </row>
    <row r="10" spans="1:10" x14ac:dyDescent="0.45">
      <c r="A10" s="2">
        <f>IF(Schedule!A10="","",Schedule!A10)</f>
        <v>7</v>
      </c>
      <c r="B10" s="37">
        <f>IF(Schedule!B10="","",Schedule!B10)</f>
        <v>44887</v>
      </c>
      <c r="C10" s="40" t="s">
        <v>43</v>
      </c>
      <c r="D10" s="37" t="str">
        <f>IF(Schedule!D10="","",Schedule!D10)</f>
        <v>Argentina</v>
      </c>
      <c r="E10" s="37" t="str">
        <f>IF(Schedule!E10="","",Schedule!E10)</f>
        <v>Australia</v>
      </c>
      <c r="F10" s="8"/>
      <c r="G10" s="8"/>
      <c r="H10" s="2" t="b">
        <f t="shared" si="0"/>
        <v>0</v>
      </c>
      <c r="I10" s="4">
        <f t="shared" si="1"/>
        <v>0</v>
      </c>
      <c r="J10" s="2">
        <f>IFERROR(IF(OR(H10=FALSE,Schedule!H10=FALSE),0,IF(AND(F10=Schedule!F10,G10=Schedule!G10),VLOOKUP(A10,SET!$B$11:$E$74,3,0),IF(I10=Schedule!I10,VLOOKUP(A10,SET!$B$11:$E$74,4,0),0))),0)</f>
        <v>0</v>
      </c>
    </row>
    <row r="11" spans="1:10" x14ac:dyDescent="0.45">
      <c r="A11" s="2">
        <f>IF(Schedule!A11="","",Schedule!A11)</f>
        <v>8</v>
      </c>
      <c r="B11" s="37">
        <f>IF(Schedule!B11="","",Schedule!B11)</f>
        <v>44887</v>
      </c>
      <c r="C11" s="40" t="s">
        <v>43</v>
      </c>
      <c r="D11" s="37" t="str">
        <f>IF(Schedule!D11="","",Schedule!D11)</f>
        <v>Mexico</v>
      </c>
      <c r="E11" s="37" t="str">
        <f>IF(Schedule!E11="","",Schedule!E11)</f>
        <v>Poland</v>
      </c>
      <c r="F11" s="8"/>
      <c r="G11" s="8"/>
      <c r="H11" s="2" t="b">
        <f t="shared" si="0"/>
        <v>0</v>
      </c>
      <c r="I11" s="4">
        <f t="shared" si="1"/>
        <v>0</v>
      </c>
      <c r="J11" s="2">
        <f>IFERROR(IF(OR(H11=FALSE,Schedule!H11=FALSE),0,IF(AND(F11=Schedule!F11,G11=Schedule!G11),VLOOKUP(A11,SET!$B$11:$E$74,3,0),IF(I11=Schedule!I11,VLOOKUP(A11,SET!$B$11:$E$74,4,0),0))),0)</f>
        <v>0</v>
      </c>
    </row>
    <row r="12" spans="1:10" x14ac:dyDescent="0.45">
      <c r="A12" s="2">
        <f>IF(Schedule!A12="","",Schedule!A12)</f>
        <v>9</v>
      </c>
      <c r="B12" s="37">
        <f>IF(Schedule!B12="","",Schedule!B12)</f>
        <v>44888</v>
      </c>
      <c r="C12" s="40" t="s">
        <v>43</v>
      </c>
      <c r="D12" s="37" t="str">
        <f>IF(Schedule!D12="","",Schedule!D12)</f>
        <v>Belgium</v>
      </c>
      <c r="E12" s="37" t="str">
        <f>IF(Schedule!E12="","",Schedule!E12)</f>
        <v>Canada</v>
      </c>
      <c r="F12" s="8"/>
      <c r="G12" s="8"/>
      <c r="H12" s="2" t="b">
        <f t="shared" si="0"/>
        <v>0</v>
      </c>
      <c r="I12" s="4">
        <f t="shared" si="1"/>
        <v>0</v>
      </c>
      <c r="J12" s="2">
        <f>IFERROR(IF(OR(H12=FALSE,Schedule!H12=FALSE),0,IF(AND(F12=Schedule!F12,G12=Schedule!G12),VLOOKUP(A12,SET!$B$11:$E$74,3,0),IF(I12=Schedule!I12,VLOOKUP(A12,SET!$B$11:$E$74,4,0),0))),0)</f>
        <v>0</v>
      </c>
    </row>
    <row r="13" spans="1:10" x14ac:dyDescent="0.45">
      <c r="A13" s="2">
        <f>IF(Schedule!A13="","",Schedule!A13)</f>
        <v>10</v>
      </c>
      <c r="B13" s="37">
        <f>IF(Schedule!B13="","",Schedule!B13)</f>
        <v>44888</v>
      </c>
      <c r="C13" s="40" t="s">
        <v>43</v>
      </c>
      <c r="D13" s="37" t="str">
        <f>IF(Schedule!D13="","",Schedule!D13)</f>
        <v>Spain</v>
      </c>
      <c r="E13" s="37" t="str">
        <f>IF(Schedule!E13="","",Schedule!E13)</f>
        <v>Costa Rica</v>
      </c>
      <c r="F13" s="8"/>
      <c r="G13" s="8"/>
      <c r="H13" s="2" t="b">
        <f t="shared" si="0"/>
        <v>0</v>
      </c>
      <c r="I13" s="4">
        <f t="shared" si="1"/>
        <v>0</v>
      </c>
      <c r="J13" s="2">
        <f>IFERROR(IF(OR(H13=FALSE,Schedule!H13=FALSE),0,IF(AND(F13=Schedule!F13,G13=Schedule!G13),VLOOKUP(A13,SET!$B$11:$E$74,3,0),IF(I13=Schedule!I13,VLOOKUP(A13,SET!$B$11:$E$74,4,0),0))),0)</f>
        <v>0</v>
      </c>
    </row>
    <row r="14" spans="1:10" x14ac:dyDescent="0.45">
      <c r="A14" s="2">
        <f>IF(Schedule!A14="","",Schedule!A14)</f>
        <v>11</v>
      </c>
      <c r="B14" s="37">
        <f>IF(Schedule!B14="","",Schedule!B14)</f>
        <v>44888</v>
      </c>
      <c r="C14" s="40" t="s">
        <v>43</v>
      </c>
      <c r="D14" s="37" t="str">
        <f>IF(Schedule!D14="","",Schedule!D14)</f>
        <v>Germany</v>
      </c>
      <c r="E14" s="37" t="str">
        <f>IF(Schedule!E14="","",Schedule!E14)</f>
        <v>Japan</v>
      </c>
      <c r="F14" s="8"/>
      <c r="G14" s="8"/>
      <c r="H14" s="2" t="b">
        <f t="shared" si="0"/>
        <v>0</v>
      </c>
      <c r="I14" s="4">
        <f t="shared" si="1"/>
        <v>0</v>
      </c>
      <c r="J14" s="2">
        <f>IFERROR(IF(OR(H14=FALSE,Schedule!H14=FALSE),0,IF(AND(F14=Schedule!F14,G14=Schedule!G14),VLOOKUP(A14,SET!$B$11:$E$74,3,0),IF(I14=Schedule!I14,VLOOKUP(A14,SET!$B$11:$E$74,4,0),0))),0)</f>
        <v>0</v>
      </c>
    </row>
    <row r="15" spans="1:10" x14ac:dyDescent="0.45">
      <c r="A15" s="2">
        <f>IF(Schedule!A15="","",Schedule!A15)</f>
        <v>12</v>
      </c>
      <c r="B15" s="37">
        <f>IF(Schedule!B15="","",Schedule!B15)</f>
        <v>44888</v>
      </c>
      <c r="C15" s="40" t="s">
        <v>43</v>
      </c>
      <c r="D15" s="37" t="str">
        <f>IF(Schedule!D15="","",Schedule!D15)</f>
        <v>Morocco</v>
      </c>
      <c r="E15" s="37" t="str">
        <f>IF(Schedule!E15="","",Schedule!E15)</f>
        <v>Croatia</v>
      </c>
      <c r="F15" s="8"/>
      <c r="G15" s="8"/>
      <c r="H15" s="2" t="b">
        <f t="shared" si="0"/>
        <v>0</v>
      </c>
      <c r="I15" s="4">
        <f t="shared" si="1"/>
        <v>0</v>
      </c>
      <c r="J15" s="2">
        <f>IFERROR(IF(OR(H15=FALSE,Schedule!H15=FALSE),0,IF(AND(F15=Schedule!F15,G15=Schedule!G15),VLOOKUP(A15,SET!$B$11:$E$74,3,0),IF(I15=Schedule!I15,VLOOKUP(A15,SET!$B$11:$E$74,4,0),0))),0)</f>
        <v>0</v>
      </c>
    </row>
    <row r="16" spans="1:10" x14ac:dyDescent="0.45">
      <c r="A16" s="2">
        <f>IF(Schedule!A16="","",Schedule!A16)</f>
        <v>13</v>
      </c>
      <c r="B16" s="37">
        <f>IF(Schedule!B16="","",Schedule!B16)</f>
        <v>44889</v>
      </c>
      <c r="C16" s="40" t="s">
        <v>43</v>
      </c>
      <c r="D16" s="37" t="str">
        <f>IF(Schedule!D16="","",Schedule!D16)</f>
        <v>Switzerland</v>
      </c>
      <c r="E16" s="37" t="str">
        <f>IF(Schedule!E16="","",Schedule!E16)</f>
        <v>Cameroon</v>
      </c>
      <c r="F16" s="8"/>
      <c r="G16" s="8"/>
      <c r="H16" s="2" t="b">
        <f t="shared" si="0"/>
        <v>0</v>
      </c>
      <c r="I16" s="4">
        <f t="shared" si="1"/>
        <v>0</v>
      </c>
      <c r="J16" s="2">
        <f>IFERROR(IF(OR(H16=FALSE,Schedule!H16=FALSE),0,IF(AND(F16=Schedule!F16,G16=Schedule!G16),VLOOKUP(A16,SET!$B$11:$E$74,3,0),IF(I16=Schedule!I16,VLOOKUP(A16,SET!$B$11:$E$74,4,0),0))),0)</f>
        <v>0</v>
      </c>
    </row>
    <row r="17" spans="1:10" x14ac:dyDescent="0.45">
      <c r="A17" s="2">
        <f>IF(Schedule!A17="","",Schedule!A17)</f>
        <v>14</v>
      </c>
      <c r="B17" s="37">
        <f>IF(Schedule!B17="","",Schedule!B17)</f>
        <v>44889</v>
      </c>
      <c r="C17" s="40" t="s">
        <v>43</v>
      </c>
      <c r="D17" s="37" t="str">
        <f>IF(Schedule!D17="","",Schedule!D17)</f>
        <v>Uruguay</v>
      </c>
      <c r="E17" s="37" t="str">
        <f>IF(Schedule!E17="","",Schedule!E17)</f>
        <v>South Korea</v>
      </c>
      <c r="F17" s="8"/>
      <c r="G17" s="8"/>
      <c r="H17" s="2" t="b">
        <f t="shared" si="0"/>
        <v>0</v>
      </c>
      <c r="I17" s="4">
        <f t="shared" si="1"/>
        <v>0</v>
      </c>
      <c r="J17" s="2">
        <f>IFERROR(IF(OR(H17=FALSE,Schedule!H17=FALSE),0,IF(AND(F17=Schedule!F17,G17=Schedule!G17),VLOOKUP(A17,SET!$B$11:$E$74,3,0),IF(I17=Schedule!I17,VLOOKUP(A17,SET!$B$11:$E$74,4,0),0))),0)</f>
        <v>0</v>
      </c>
    </row>
    <row r="18" spans="1:10" x14ac:dyDescent="0.45">
      <c r="A18" s="2">
        <f>IF(Schedule!A18="","",Schedule!A18)</f>
        <v>15</v>
      </c>
      <c r="B18" s="37">
        <f>IF(Schedule!B18="","",Schedule!B18)</f>
        <v>44889</v>
      </c>
      <c r="C18" s="40" t="s">
        <v>43</v>
      </c>
      <c r="D18" s="37" t="str">
        <f>IF(Schedule!D18="","",Schedule!D18)</f>
        <v>Portugal</v>
      </c>
      <c r="E18" s="37" t="str">
        <f>IF(Schedule!E18="","",Schedule!E18)</f>
        <v>Ghana</v>
      </c>
      <c r="F18" s="8"/>
      <c r="G18" s="8"/>
      <c r="H18" s="2" t="b">
        <f t="shared" si="0"/>
        <v>0</v>
      </c>
      <c r="I18" s="4">
        <f t="shared" si="1"/>
        <v>0</v>
      </c>
      <c r="J18" s="2">
        <f>IFERROR(IF(OR(H18=FALSE,Schedule!H18=FALSE),0,IF(AND(F18=Schedule!F18,G18=Schedule!G18),VLOOKUP(A18,SET!$B$11:$E$74,3,0),IF(I18=Schedule!I18,VLOOKUP(A18,SET!$B$11:$E$74,4,0),0))),0)</f>
        <v>0</v>
      </c>
    </row>
    <row r="19" spans="1:10" x14ac:dyDescent="0.45">
      <c r="A19" s="2">
        <f>IF(Schedule!A19="","",Schedule!A19)</f>
        <v>16</v>
      </c>
      <c r="B19" s="37">
        <f>IF(Schedule!B19="","",Schedule!B19)</f>
        <v>44889</v>
      </c>
      <c r="C19" s="40" t="s">
        <v>43</v>
      </c>
      <c r="D19" s="37" t="str">
        <f>IF(Schedule!D19="","",Schedule!D19)</f>
        <v>Brazil</v>
      </c>
      <c r="E19" s="37" t="str">
        <f>IF(Schedule!E19="","",Schedule!E19)</f>
        <v>Serbia</v>
      </c>
      <c r="F19" s="8"/>
      <c r="G19" s="8"/>
      <c r="H19" s="2" t="b">
        <f t="shared" si="0"/>
        <v>0</v>
      </c>
      <c r="I19" s="4">
        <f t="shared" si="1"/>
        <v>0</v>
      </c>
      <c r="J19" s="2">
        <f>IFERROR(IF(OR(H19=FALSE,Schedule!H19=FALSE),0,IF(AND(F19=Schedule!F19,G19=Schedule!G19),VLOOKUP(A19,SET!$B$11:$E$74,3,0),IF(I19=Schedule!I19,VLOOKUP(A19,SET!$B$11:$E$74,4,0),0))),0)</f>
        <v>0</v>
      </c>
    </row>
    <row r="20" spans="1:10" x14ac:dyDescent="0.45">
      <c r="A20" s="2">
        <f>IF(Schedule!A20="","",Schedule!A20)</f>
        <v>17</v>
      </c>
      <c r="B20" s="37">
        <f>IF(Schedule!B20="","",Schedule!B20)</f>
        <v>44890</v>
      </c>
      <c r="C20" s="40" t="s">
        <v>43</v>
      </c>
      <c r="D20" s="37" t="str">
        <f>IF(Schedule!D20="","",Schedule!D20)</f>
        <v>Wales</v>
      </c>
      <c r="E20" s="37" t="str">
        <f>IF(Schedule!E20="","",Schedule!E20)</f>
        <v>Iran</v>
      </c>
      <c r="F20" s="8"/>
      <c r="G20" s="8"/>
      <c r="H20" s="2" t="b">
        <f t="shared" si="0"/>
        <v>0</v>
      </c>
      <c r="I20" s="4">
        <f t="shared" si="1"/>
        <v>0</v>
      </c>
      <c r="J20" s="2">
        <f>IFERROR(IF(OR(H20=FALSE,Schedule!H20=FALSE),0,IF(AND(F20=Schedule!F20,G20=Schedule!G20),VLOOKUP(A20,SET!$B$11:$E$74,3,0),IF(I20=Schedule!I20,VLOOKUP(A20,SET!$B$11:$E$74,4,0),0))),0)</f>
        <v>0</v>
      </c>
    </row>
    <row r="21" spans="1:10" x14ac:dyDescent="0.45">
      <c r="A21" s="2">
        <f>IF(Schedule!A21="","",Schedule!A21)</f>
        <v>18</v>
      </c>
      <c r="B21" s="37">
        <f>IF(Schedule!B21="","",Schedule!B21)</f>
        <v>44890</v>
      </c>
      <c r="C21" s="40" t="s">
        <v>43</v>
      </c>
      <c r="D21" s="37" t="str">
        <f>IF(Schedule!D21="","",Schedule!D21)</f>
        <v>Qatar</v>
      </c>
      <c r="E21" s="37" t="str">
        <f>IF(Schedule!E21="","",Schedule!E21)</f>
        <v>Senegal</v>
      </c>
      <c r="F21" s="8"/>
      <c r="G21" s="8"/>
      <c r="H21" s="2" t="b">
        <f t="shared" si="0"/>
        <v>0</v>
      </c>
      <c r="I21" s="4">
        <f t="shared" si="1"/>
        <v>0</v>
      </c>
      <c r="J21" s="2">
        <f>IFERROR(IF(OR(H21=FALSE,Schedule!H21=FALSE),0,IF(AND(F21=Schedule!F21,G21=Schedule!G21),VLOOKUP(A21,SET!$B$11:$E$74,3,0),IF(I21=Schedule!I21,VLOOKUP(A21,SET!$B$11:$E$74,4,0),0))),0)</f>
        <v>0</v>
      </c>
    </row>
    <row r="22" spans="1:10" x14ac:dyDescent="0.45">
      <c r="A22" s="2">
        <f>IF(Schedule!A22="","",Schedule!A22)</f>
        <v>19</v>
      </c>
      <c r="B22" s="37">
        <f>IF(Schedule!B22="","",Schedule!B22)</f>
        <v>44890</v>
      </c>
      <c r="C22" s="40" t="s">
        <v>43</v>
      </c>
      <c r="D22" s="37" t="str">
        <f>IF(Schedule!D22="","",Schedule!D22)</f>
        <v>Netherlands</v>
      </c>
      <c r="E22" s="37" t="str">
        <f>IF(Schedule!E22="","",Schedule!E22)</f>
        <v>Ecuador</v>
      </c>
      <c r="F22" s="8"/>
      <c r="G22" s="8"/>
      <c r="H22" s="2" t="b">
        <f t="shared" si="0"/>
        <v>0</v>
      </c>
      <c r="I22" s="4">
        <f t="shared" si="1"/>
        <v>0</v>
      </c>
      <c r="J22" s="2">
        <f>IFERROR(IF(OR(H22=FALSE,Schedule!H22=FALSE),0,IF(AND(F22=Schedule!F22,G22=Schedule!G22),VLOOKUP(A22,SET!$B$11:$E$74,3,0),IF(I22=Schedule!I22,VLOOKUP(A22,SET!$B$11:$E$74,4,0),0))),0)</f>
        <v>0</v>
      </c>
    </row>
    <row r="23" spans="1:10" x14ac:dyDescent="0.45">
      <c r="A23" s="2">
        <f>IF(Schedule!A23="","",Schedule!A23)</f>
        <v>20</v>
      </c>
      <c r="B23" s="37">
        <f>IF(Schedule!B23="","",Schedule!B23)</f>
        <v>44890</v>
      </c>
      <c r="C23" s="40" t="s">
        <v>43</v>
      </c>
      <c r="D23" s="37" t="str">
        <f>IF(Schedule!D23="","",Schedule!D23)</f>
        <v>England</v>
      </c>
      <c r="E23" s="37" t="str">
        <f>IF(Schedule!E23="","",Schedule!E23)</f>
        <v>United States</v>
      </c>
      <c r="F23" s="8"/>
      <c r="G23" s="8"/>
      <c r="H23" s="2" t="b">
        <f t="shared" si="0"/>
        <v>0</v>
      </c>
      <c r="I23" s="4">
        <f t="shared" si="1"/>
        <v>0</v>
      </c>
      <c r="J23" s="2">
        <f>IFERROR(IF(OR(H23=FALSE,Schedule!H23=FALSE),0,IF(AND(F23=Schedule!F23,G23=Schedule!G23),VLOOKUP(A23,SET!$B$11:$E$74,3,0),IF(I23=Schedule!I23,VLOOKUP(A23,SET!$B$11:$E$74,4,0),0))),0)</f>
        <v>0</v>
      </c>
    </row>
    <row r="24" spans="1:10" x14ac:dyDescent="0.45">
      <c r="A24" s="2">
        <f>IF(Schedule!A24="","",Schedule!A24)</f>
        <v>21</v>
      </c>
      <c r="B24" s="37">
        <f>IF(Schedule!B24="","",Schedule!B24)</f>
        <v>44891</v>
      </c>
      <c r="C24" s="40" t="s">
        <v>43</v>
      </c>
      <c r="D24" s="37" t="str">
        <f>IF(Schedule!D24="","",Schedule!D24)</f>
        <v>Tunisia</v>
      </c>
      <c r="E24" s="37" t="str">
        <f>IF(Schedule!E24="","",Schedule!E24)</f>
        <v>Australia</v>
      </c>
      <c r="F24" s="8"/>
      <c r="G24" s="8"/>
      <c r="H24" s="2" t="b">
        <f t="shared" si="0"/>
        <v>0</v>
      </c>
      <c r="I24" s="4">
        <f t="shared" si="1"/>
        <v>0</v>
      </c>
      <c r="J24" s="2">
        <f>IFERROR(IF(OR(H24=FALSE,Schedule!H24=FALSE),0,IF(AND(F24=Schedule!F24,G24=Schedule!G24),VLOOKUP(A24,SET!$B$11:$E$74,3,0),IF(I24=Schedule!I24,VLOOKUP(A24,SET!$B$11:$E$74,4,0),0))),0)</f>
        <v>0</v>
      </c>
    </row>
    <row r="25" spans="1:10" x14ac:dyDescent="0.45">
      <c r="A25" s="2">
        <f>IF(Schedule!A25="","",Schedule!A25)</f>
        <v>22</v>
      </c>
      <c r="B25" s="37">
        <f>IF(Schedule!B25="","",Schedule!B25)</f>
        <v>44891</v>
      </c>
      <c r="C25" s="40" t="s">
        <v>43</v>
      </c>
      <c r="D25" s="37" t="str">
        <f>IF(Schedule!D25="","",Schedule!D25)</f>
        <v>Poland</v>
      </c>
      <c r="E25" s="37" t="str">
        <f>IF(Schedule!E25="","",Schedule!E25)</f>
        <v>Saudi Arabia</v>
      </c>
      <c r="F25" s="8"/>
      <c r="G25" s="8"/>
      <c r="H25" s="2" t="b">
        <f t="shared" si="0"/>
        <v>0</v>
      </c>
      <c r="I25" s="4">
        <f t="shared" si="1"/>
        <v>0</v>
      </c>
      <c r="J25" s="2">
        <f>IFERROR(IF(OR(H25=FALSE,Schedule!H25=FALSE),0,IF(AND(F25=Schedule!F25,G25=Schedule!G25),VLOOKUP(A25,SET!$B$11:$E$74,3,0),IF(I25=Schedule!I25,VLOOKUP(A25,SET!$B$11:$E$74,4,0),0))),0)</f>
        <v>0</v>
      </c>
    </row>
    <row r="26" spans="1:10" x14ac:dyDescent="0.45">
      <c r="A26" s="2">
        <f>IF(Schedule!A26="","",Schedule!A26)</f>
        <v>23</v>
      </c>
      <c r="B26" s="37">
        <f>IF(Schedule!B26="","",Schedule!B26)</f>
        <v>44891</v>
      </c>
      <c r="C26" s="40" t="s">
        <v>43</v>
      </c>
      <c r="D26" s="37" t="str">
        <f>IF(Schedule!D26="","",Schedule!D26)</f>
        <v>France</v>
      </c>
      <c r="E26" s="37" t="str">
        <f>IF(Schedule!E26="","",Schedule!E26)</f>
        <v>Denmark</v>
      </c>
      <c r="F26" s="8"/>
      <c r="G26" s="8"/>
      <c r="H26" s="2" t="b">
        <f t="shared" si="0"/>
        <v>0</v>
      </c>
      <c r="I26" s="4">
        <f t="shared" si="1"/>
        <v>0</v>
      </c>
      <c r="J26" s="2">
        <f>IFERROR(IF(OR(H26=FALSE,Schedule!H26=FALSE),0,IF(AND(F26=Schedule!F26,G26=Schedule!G26),VLOOKUP(A26,SET!$B$11:$E$74,3,0),IF(I26=Schedule!I26,VLOOKUP(A26,SET!$B$11:$E$74,4,0),0))),0)</f>
        <v>0</v>
      </c>
    </row>
    <row r="27" spans="1:10" x14ac:dyDescent="0.45">
      <c r="A27" s="2">
        <f>IF(Schedule!A27="","",Schedule!A27)</f>
        <v>24</v>
      </c>
      <c r="B27" s="37">
        <f>IF(Schedule!B27="","",Schedule!B27)</f>
        <v>44891</v>
      </c>
      <c r="C27" s="40" t="s">
        <v>43</v>
      </c>
      <c r="D27" s="37" t="str">
        <f>IF(Schedule!D27="","",Schedule!D27)</f>
        <v>Argentina</v>
      </c>
      <c r="E27" s="37" t="str">
        <f>IF(Schedule!E27="","",Schedule!E27)</f>
        <v>Mexico</v>
      </c>
      <c r="F27" s="8"/>
      <c r="G27" s="8"/>
      <c r="H27" s="2" t="b">
        <f t="shared" si="0"/>
        <v>0</v>
      </c>
      <c r="I27" s="4">
        <f t="shared" si="1"/>
        <v>0</v>
      </c>
      <c r="J27" s="2">
        <f>IFERROR(IF(OR(H27=FALSE,Schedule!H27=FALSE),0,IF(AND(F27=Schedule!F27,G27=Schedule!G27),VLOOKUP(A27,SET!$B$11:$E$74,3,0),IF(I27=Schedule!I27,VLOOKUP(A27,SET!$B$11:$E$74,4,0),0))),0)</f>
        <v>0</v>
      </c>
    </row>
    <row r="28" spans="1:10" x14ac:dyDescent="0.45">
      <c r="A28" s="2">
        <f>IF(Schedule!A28="","",Schedule!A28)</f>
        <v>25</v>
      </c>
      <c r="B28" s="37">
        <f>IF(Schedule!B28="","",Schedule!B28)</f>
        <v>44892</v>
      </c>
      <c r="C28" s="40" t="s">
        <v>43</v>
      </c>
      <c r="D28" s="37" t="str">
        <f>IF(Schedule!D28="","",Schedule!D28)</f>
        <v>Japan</v>
      </c>
      <c r="E28" s="37" t="str">
        <f>IF(Schedule!E28="","",Schedule!E28)</f>
        <v>Costa Rica</v>
      </c>
      <c r="F28" s="8"/>
      <c r="G28" s="8"/>
      <c r="H28" s="2" t="b">
        <f t="shared" si="0"/>
        <v>0</v>
      </c>
      <c r="I28" s="4">
        <f t="shared" si="1"/>
        <v>0</v>
      </c>
      <c r="J28" s="2">
        <f>IFERROR(IF(OR(H28=FALSE,Schedule!H28=FALSE),0,IF(AND(F28=Schedule!F28,G28=Schedule!G28),VLOOKUP(A28,SET!$B$11:$E$74,3,0),IF(I28=Schedule!I28,VLOOKUP(A28,SET!$B$11:$E$74,4,0),0))),0)</f>
        <v>0</v>
      </c>
    </row>
    <row r="29" spans="1:10" x14ac:dyDescent="0.45">
      <c r="A29" s="2">
        <f>IF(Schedule!A29="","",Schedule!A29)</f>
        <v>26</v>
      </c>
      <c r="B29" s="37">
        <f>IF(Schedule!B29="","",Schedule!B29)</f>
        <v>44892</v>
      </c>
      <c r="C29" s="40" t="s">
        <v>43</v>
      </c>
      <c r="D29" s="37" t="str">
        <f>IF(Schedule!D29="","",Schedule!D29)</f>
        <v>Belgium</v>
      </c>
      <c r="E29" s="37" t="str">
        <f>IF(Schedule!E29="","",Schedule!E29)</f>
        <v>Morocco</v>
      </c>
      <c r="F29" s="8"/>
      <c r="G29" s="8"/>
      <c r="H29" s="2" t="b">
        <f t="shared" si="0"/>
        <v>0</v>
      </c>
      <c r="I29" s="4">
        <f t="shared" si="1"/>
        <v>0</v>
      </c>
      <c r="J29" s="2">
        <f>IFERROR(IF(OR(H29=FALSE,Schedule!H29=FALSE),0,IF(AND(F29=Schedule!F29,G29=Schedule!G29),VLOOKUP(A29,SET!$B$11:$E$74,3,0),IF(I29=Schedule!I29,VLOOKUP(A29,SET!$B$11:$E$74,4,0),0))),0)</f>
        <v>0</v>
      </c>
    </row>
    <row r="30" spans="1:10" x14ac:dyDescent="0.45">
      <c r="A30" s="2">
        <f>IF(Schedule!A30="","",Schedule!A30)</f>
        <v>27</v>
      </c>
      <c r="B30" s="37">
        <f>IF(Schedule!B30="","",Schedule!B30)</f>
        <v>44892</v>
      </c>
      <c r="C30" s="40" t="s">
        <v>43</v>
      </c>
      <c r="D30" s="37" t="str">
        <f>IF(Schedule!D30="","",Schedule!D30)</f>
        <v>Croatia</v>
      </c>
      <c r="E30" s="37" t="str">
        <f>IF(Schedule!E30="","",Schedule!E30)</f>
        <v>Canada</v>
      </c>
      <c r="F30" s="8"/>
      <c r="G30" s="8"/>
      <c r="H30" s="2" t="b">
        <f t="shared" si="0"/>
        <v>0</v>
      </c>
      <c r="I30" s="4">
        <f t="shared" si="1"/>
        <v>0</v>
      </c>
      <c r="J30" s="2">
        <f>IFERROR(IF(OR(H30=FALSE,Schedule!H30=FALSE),0,IF(AND(F30=Schedule!F30,G30=Schedule!G30),VLOOKUP(A30,SET!$B$11:$E$74,3,0),IF(I30=Schedule!I30,VLOOKUP(A30,SET!$B$11:$E$74,4,0),0))),0)</f>
        <v>0</v>
      </c>
    </row>
    <row r="31" spans="1:10" x14ac:dyDescent="0.45">
      <c r="A31" s="2">
        <f>IF(Schedule!A31="","",Schedule!A31)</f>
        <v>28</v>
      </c>
      <c r="B31" s="37">
        <f>IF(Schedule!B31="","",Schedule!B31)</f>
        <v>44892</v>
      </c>
      <c r="C31" s="40" t="s">
        <v>43</v>
      </c>
      <c r="D31" s="37" t="str">
        <f>IF(Schedule!D31="","",Schedule!D31)</f>
        <v>Spain</v>
      </c>
      <c r="E31" s="37" t="str">
        <f>IF(Schedule!E31="","",Schedule!E31)</f>
        <v>Germany</v>
      </c>
      <c r="F31" s="8"/>
      <c r="G31" s="8"/>
      <c r="H31" s="2" t="b">
        <f t="shared" si="0"/>
        <v>0</v>
      </c>
      <c r="I31" s="4">
        <f t="shared" si="1"/>
        <v>0</v>
      </c>
      <c r="J31" s="2">
        <f>IFERROR(IF(OR(H31=FALSE,Schedule!H31=FALSE),0,IF(AND(F31=Schedule!F31,G31=Schedule!G31),VLOOKUP(A31,SET!$B$11:$E$74,3,0),IF(I31=Schedule!I31,VLOOKUP(A31,SET!$B$11:$E$74,4,0),0))),0)</f>
        <v>0</v>
      </c>
    </row>
    <row r="32" spans="1:10" x14ac:dyDescent="0.45">
      <c r="A32" s="2">
        <f>IF(Schedule!A32="","",Schedule!A32)</f>
        <v>29</v>
      </c>
      <c r="B32" s="37">
        <f>IF(Schedule!B32="","",Schedule!B32)</f>
        <v>44893</v>
      </c>
      <c r="C32" s="40" t="s">
        <v>43</v>
      </c>
      <c r="D32" s="37" t="str">
        <f>IF(Schedule!D32="","",Schedule!D32)</f>
        <v>Cameroon</v>
      </c>
      <c r="E32" s="37" t="str">
        <f>IF(Schedule!E32="","",Schedule!E32)</f>
        <v>Serbia</v>
      </c>
      <c r="F32" s="8"/>
      <c r="G32" s="8"/>
      <c r="H32" s="2" t="b">
        <f t="shared" si="0"/>
        <v>0</v>
      </c>
      <c r="I32" s="4">
        <f t="shared" si="1"/>
        <v>0</v>
      </c>
      <c r="J32" s="2">
        <f>IFERROR(IF(OR(H32=FALSE,Schedule!H32=FALSE),0,IF(AND(F32=Schedule!F32,G32=Schedule!G32),VLOOKUP(A32,SET!$B$11:$E$74,3,0),IF(I32=Schedule!I32,VLOOKUP(A32,SET!$B$11:$E$74,4,0),0))),0)</f>
        <v>0</v>
      </c>
    </row>
    <row r="33" spans="1:10" x14ac:dyDescent="0.45">
      <c r="A33" s="2">
        <f>IF(Schedule!A33="","",Schedule!A33)</f>
        <v>30</v>
      </c>
      <c r="B33" s="37">
        <f>IF(Schedule!B33="","",Schedule!B33)</f>
        <v>44893</v>
      </c>
      <c r="C33" s="40" t="s">
        <v>43</v>
      </c>
      <c r="D33" s="37" t="str">
        <f>IF(Schedule!D33="","",Schedule!D33)</f>
        <v>South Korea</v>
      </c>
      <c r="E33" s="37" t="str">
        <f>IF(Schedule!E33="","",Schedule!E33)</f>
        <v>Ghana</v>
      </c>
      <c r="F33" s="8"/>
      <c r="G33" s="8"/>
      <c r="H33" s="2" t="b">
        <f t="shared" si="0"/>
        <v>0</v>
      </c>
      <c r="I33" s="4">
        <f t="shared" si="1"/>
        <v>0</v>
      </c>
      <c r="J33" s="2">
        <f>IFERROR(IF(OR(H33=FALSE,Schedule!H33=FALSE),0,IF(AND(F33=Schedule!F33,G33=Schedule!G33),VLOOKUP(A33,SET!$B$11:$E$74,3,0),IF(I33=Schedule!I33,VLOOKUP(A33,SET!$B$11:$E$74,4,0),0))),0)</f>
        <v>0</v>
      </c>
    </row>
    <row r="34" spans="1:10" x14ac:dyDescent="0.45">
      <c r="A34" s="2">
        <f>IF(Schedule!A34="","",Schedule!A34)</f>
        <v>31</v>
      </c>
      <c r="B34" s="37">
        <f>IF(Schedule!B34="","",Schedule!B34)</f>
        <v>44893</v>
      </c>
      <c r="C34" s="40" t="s">
        <v>43</v>
      </c>
      <c r="D34" s="37" t="str">
        <f>IF(Schedule!D34="","",Schedule!D34)</f>
        <v>Brazil</v>
      </c>
      <c r="E34" s="37" t="str">
        <f>IF(Schedule!E34="","",Schedule!E34)</f>
        <v>Switzerland</v>
      </c>
      <c r="F34" s="8"/>
      <c r="G34" s="8"/>
      <c r="H34" s="2" t="b">
        <f t="shared" si="0"/>
        <v>0</v>
      </c>
      <c r="I34" s="4">
        <f t="shared" si="1"/>
        <v>0</v>
      </c>
      <c r="J34" s="2">
        <f>IFERROR(IF(OR(H34=FALSE,Schedule!H34=FALSE),0,IF(AND(F34=Schedule!F34,G34=Schedule!G34),VLOOKUP(A34,SET!$B$11:$E$74,3,0),IF(I34=Schedule!I34,VLOOKUP(A34,SET!$B$11:$E$74,4,0),0))),0)</f>
        <v>0</v>
      </c>
    </row>
    <row r="35" spans="1:10" x14ac:dyDescent="0.45">
      <c r="A35" s="2">
        <f>IF(Schedule!A35="","",Schedule!A35)</f>
        <v>32</v>
      </c>
      <c r="B35" s="37">
        <f>IF(Schedule!B35="","",Schedule!B35)</f>
        <v>44893</v>
      </c>
      <c r="C35" s="40" t="s">
        <v>43</v>
      </c>
      <c r="D35" s="37" t="str">
        <f>IF(Schedule!D35="","",Schedule!D35)</f>
        <v>Portugal</v>
      </c>
      <c r="E35" s="37" t="str">
        <f>IF(Schedule!E35="","",Schedule!E35)</f>
        <v>Uruguay</v>
      </c>
      <c r="F35" s="8"/>
      <c r="G35" s="8"/>
      <c r="H35" s="2" t="b">
        <f t="shared" si="0"/>
        <v>0</v>
      </c>
      <c r="I35" s="4">
        <f t="shared" si="1"/>
        <v>0</v>
      </c>
      <c r="J35" s="2">
        <f>IFERROR(IF(OR(H35=FALSE,Schedule!H35=FALSE),0,IF(AND(F35=Schedule!F35,G35=Schedule!G35),VLOOKUP(A35,SET!$B$11:$E$74,3,0),IF(I35=Schedule!I35,VLOOKUP(A35,SET!$B$11:$E$74,4,0),0))),0)</f>
        <v>0</v>
      </c>
    </row>
    <row r="36" spans="1:10" x14ac:dyDescent="0.45">
      <c r="A36" s="2">
        <f>IF(Schedule!A36="","",Schedule!A36)</f>
        <v>33</v>
      </c>
      <c r="B36" s="37">
        <f>IF(Schedule!B36="","",Schedule!B36)</f>
        <v>44894</v>
      </c>
      <c r="C36" s="40" t="s">
        <v>43</v>
      </c>
      <c r="D36" s="37" t="str">
        <f>IF(Schedule!D36="","",Schedule!D36)</f>
        <v>Wales</v>
      </c>
      <c r="E36" s="37" t="str">
        <f>IF(Schedule!E36="","",Schedule!E36)</f>
        <v>England</v>
      </c>
      <c r="F36" s="8"/>
      <c r="G36" s="8"/>
      <c r="H36" s="2" t="b">
        <f t="shared" si="0"/>
        <v>0</v>
      </c>
      <c r="I36" s="4">
        <f t="shared" si="1"/>
        <v>0</v>
      </c>
      <c r="J36" s="2">
        <f>IFERROR(IF(OR(H36=FALSE,Schedule!H36=FALSE),0,IF(AND(F36=Schedule!F36,G36=Schedule!G36),VLOOKUP(A36,SET!$B$11:$E$74,3,0),IF(I36=Schedule!I36,VLOOKUP(A36,SET!$B$11:$E$74,4,0),0))),0)</f>
        <v>0</v>
      </c>
    </row>
    <row r="37" spans="1:10" x14ac:dyDescent="0.45">
      <c r="A37" s="2">
        <f>IF(Schedule!A37="","",Schedule!A37)</f>
        <v>34</v>
      </c>
      <c r="B37" s="37">
        <f>IF(Schedule!B37="","",Schedule!B37)</f>
        <v>44894</v>
      </c>
      <c r="C37" s="40" t="s">
        <v>43</v>
      </c>
      <c r="D37" s="37" t="str">
        <f>IF(Schedule!D37="","",Schedule!D37)</f>
        <v>Iran</v>
      </c>
      <c r="E37" s="37" t="str">
        <f>IF(Schedule!E37="","",Schedule!E37)</f>
        <v>United States</v>
      </c>
      <c r="F37" s="8"/>
      <c r="G37" s="8"/>
      <c r="H37" s="2" t="b">
        <f t="shared" si="0"/>
        <v>0</v>
      </c>
      <c r="I37" s="4">
        <f t="shared" si="1"/>
        <v>0</v>
      </c>
      <c r="J37" s="2">
        <f>IFERROR(IF(OR(H37=FALSE,Schedule!H37=FALSE),0,IF(AND(F37=Schedule!F37,G37=Schedule!G37),VLOOKUP(A37,SET!$B$11:$E$74,3,0),IF(I37=Schedule!I37,VLOOKUP(A37,SET!$B$11:$E$74,4,0),0))),0)</f>
        <v>0</v>
      </c>
    </row>
    <row r="38" spans="1:10" x14ac:dyDescent="0.45">
      <c r="A38" s="2">
        <f>IF(Schedule!A38="","",Schedule!A38)</f>
        <v>35</v>
      </c>
      <c r="B38" s="37">
        <f>IF(Schedule!B38="","",Schedule!B38)</f>
        <v>44894</v>
      </c>
      <c r="C38" s="40" t="s">
        <v>43</v>
      </c>
      <c r="D38" s="37" t="str">
        <f>IF(Schedule!D38="","",Schedule!D38)</f>
        <v>Ecuador</v>
      </c>
      <c r="E38" s="37" t="str">
        <f>IF(Schedule!E38="","",Schedule!E38)</f>
        <v>Senegal</v>
      </c>
      <c r="F38" s="8"/>
      <c r="G38" s="8"/>
      <c r="H38" s="2" t="b">
        <f t="shared" si="0"/>
        <v>0</v>
      </c>
      <c r="I38" s="4">
        <f t="shared" si="1"/>
        <v>0</v>
      </c>
      <c r="J38" s="2">
        <f>IFERROR(IF(OR(H38=FALSE,Schedule!H38=FALSE),0,IF(AND(F38=Schedule!F38,G38=Schedule!G38),VLOOKUP(A38,SET!$B$11:$E$74,3,0),IF(I38=Schedule!I38,VLOOKUP(A38,SET!$B$11:$E$74,4,0),0))),0)</f>
        <v>0</v>
      </c>
    </row>
    <row r="39" spans="1:10" x14ac:dyDescent="0.45">
      <c r="A39" s="2">
        <f>IF(Schedule!A39="","",Schedule!A39)</f>
        <v>36</v>
      </c>
      <c r="B39" s="37">
        <f>IF(Schedule!B39="","",Schedule!B39)</f>
        <v>44894</v>
      </c>
      <c r="C39" s="40" t="s">
        <v>43</v>
      </c>
      <c r="D39" s="37" t="str">
        <f>IF(Schedule!D39="","",Schedule!D39)</f>
        <v>Netherlands</v>
      </c>
      <c r="E39" s="37" t="str">
        <f>IF(Schedule!E39="","",Schedule!E39)</f>
        <v>Qatar</v>
      </c>
      <c r="F39" s="8"/>
      <c r="G39" s="8"/>
      <c r="H39" s="2" t="b">
        <f t="shared" si="0"/>
        <v>0</v>
      </c>
      <c r="I39" s="4">
        <f t="shared" si="1"/>
        <v>0</v>
      </c>
      <c r="J39" s="2">
        <f>IFERROR(IF(OR(H39=FALSE,Schedule!H39=FALSE),0,IF(AND(F39=Schedule!F39,G39=Schedule!G39),VLOOKUP(A39,SET!$B$11:$E$74,3,0),IF(I39=Schedule!I39,VLOOKUP(A39,SET!$B$11:$E$74,4,0),0))),0)</f>
        <v>0</v>
      </c>
    </row>
    <row r="40" spans="1:10" x14ac:dyDescent="0.45">
      <c r="A40" s="2">
        <f>IF(Schedule!A40="","",Schedule!A40)</f>
        <v>37</v>
      </c>
      <c r="B40" s="37">
        <f>IF(Schedule!B40="","",Schedule!B40)</f>
        <v>44895</v>
      </c>
      <c r="C40" s="40" t="s">
        <v>43</v>
      </c>
      <c r="D40" s="37" t="str">
        <f>IF(Schedule!D40="","",Schedule!D40)</f>
        <v>Australia</v>
      </c>
      <c r="E40" s="37" t="str">
        <f>IF(Schedule!E40="","",Schedule!E40)</f>
        <v>Denmark</v>
      </c>
      <c r="F40" s="8"/>
      <c r="G40" s="8"/>
      <c r="H40" s="2" t="b">
        <f t="shared" si="0"/>
        <v>0</v>
      </c>
      <c r="I40" s="4">
        <f t="shared" si="1"/>
        <v>0</v>
      </c>
      <c r="J40" s="2">
        <f>IFERROR(IF(OR(H40=FALSE,Schedule!H40=FALSE),0,IF(AND(F40=Schedule!F40,G40=Schedule!G40),VLOOKUP(A40,SET!$B$11:$E$74,3,0),IF(I40=Schedule!I40,VLOOKUP(A40,SET!$B$11:$E$74,4,0),0))),0)</f>
        <v>0</v>
      </c>
    </row>
    <row r="41" spans="1:10" x14ac:dyDescent="0.45">
      <c r="A41" s="2">
        <f>IF(Schedule!A41="","",Schedule!A41)</f>
        <v>38</v>
      </c>
      <c r="B41" s="37">
        <f>IF(Schedule!B41="","",Schedule!B41)</f>
        <v>44895</v>
      </c>
      <c r="C41" s="40" t="s">
        <v>43</v>
      </c>
      <c r="D41" s="37" t="str">
        <f>IF(Schedule!D41="","",Schedule!D41)</f>
        <v>Tunisia</v>
      </c>
      <c r="E41" s="37" t="str">
        <f>IF(Schedule!E41="","",Schedule!E41)</f>
        <v>France</v>
      </c>
      <c r="F41" s="8"/>
      <c r="G41" s="8"/>
      <c r="H41" s="2" t="b">
        <f t="shared" si="0"/>
        <v>0</v>
      </c>
      <c r="I41" s="4">
        <f t="shared" si="1"/>
        <v>0</v>
      </c>
      <c r="J41" s="2">
        <f>IFERROR(IF(OR(H41=FALSE,Schedule!H41=FALSE),0,IF(AND(F41=Schedule!F41,G41=Schedule!G41),VLOOKUP(A41,SET!$B$11:$E$74,3,0),IF(I41=Schedule!I41,VLOOKUP(A41,SET!$B$11:$E$74,4,0),0))),0)</f>
        <v>0</v>
      </c>
    </row>
    <row r="42" spans="1:10" x14ac:dyDescent="0.45">
      <c r="A42" s="2">
        <f>IF(Schedule!A42="","",Schedule!A42)</f>
        <v>39</v>
      </c>
      <c r="B42" s="37">
        <f>IF(Schedule!B42="","",Schedule!B42)</f>
        <v>44895</v>
      </c>
      <c r="C42" s="40" t="s">
        <v>43</v>
      </c>
      <c r="D42" s="37" t="str">
        <f>IF(Schedule!D42="","",Schedule!D42)</f>
        <v>Poland</v>
      </c>
      <c r="E42" s="37" t="str">
        <f>IF(Schedule!E42="","",Schedule!E42)</f>
        <v>Argentina</v>
      </c>
      <c r="F42" s="8"/>
      <c r="G42" s="8"/>
      <c r="H42" s="2" t="b">
        <f t="shared" si="0"/>
        <v>0</v>
      </c>
      <c r="I42" s="4">
        <f t="shared" si="1"/>
        <v>0</v>
      </c>
      <c r="J42" s="2">
        <f>IFERROR(IF(OR(H42=FALSE,Schedule!H42=FALSE),0,IF(AND(F42=Schedule!F42,G42=Schedule!G42),VLOOKUP(A42,SET!$B$11:$E$74,3,0),IF(I42=Schedule!I42,VLOOKUP(A42,SET!$B$11:$E$74,4,0),0))),0)</f>
        <v>0</v>
      </c>
    </row>
    <row r="43" spans="1:10" x14ac:dyDescent="0.45">
      <c r="A43" s="2">
        <f>IF(Schedule!A43="","",Schedule!A43)</f>
        <v>40</v>
      </c>
      <c r="B43" s="37">
        <f>IF(Schedule!B43="","",Schedule!B43)</f>
        <v>44895</v>
      </c>
      <c r="C43" s="40" t="s">
        <v>43</v>
      </c>
      <c r="D43" s="37" t="str">
        <f>IF(Schedule!D43="","",Schedule!D43)</f>
        <v>Saudi Arabia</v>
      </c>
      <c r="E43" s="37" t="str">
        <f>IF(Schedule!E43="","",Schedule!E43)</f>
        <v>Mexico</v>
      </c>
      <c r="F43" s="8"/>
      <c r="G43" s="8"/>
      <c r="H43" s="2" t="b">
        <f t="shared" si="0"/>
        <v>0</v>
      </c>
      <c r="I43" s="4">
        <f t="shared" si="1"/>
        <v>0</v>
      </c>
      <c r="J43" s="2">
        <f>IFERROR(IF(OR(H43=FALSE,Schedule!H43=FALSE),0,IF(AND(F43=Schedule!F43,G43=Schedule!G43),VLOOKUP(A43,SET!$B$11:$E$74,3,0),IF(I43=Schedule!I43,VLOOKUP(A43,SET!$B$11:$E$74,4,0),0))),0)</f>
        <v>0</v>
      </c>
    </row>
    <row r="44" spans="1:10" x14ac:dyDescent="0.45">
      <c r="A44" s="2">
        <f>IF(Schedule!A44="","",Schedule!A44)</f>
        <v>41</v>
      </c>
      <c r="B44" s="37">
        <f>IF(Schedule!B44="","",Schedule!B44)</f>
        <v>44896</v>
      </c>
      <c r="C44" s="40" t="s">
        <v>43</v>
      </c>
      <c r="D44" s="37" t="str">
        <f>IF(Schedule!D44="","",Schedule!D44)</f>
        <v>Croatia</v>
      </c>
      <c r="E44" s="37" t="str">
        <f>IF(Schedule!E44="","",Schedule!E44)</f>
        <v>Belgium</v>
      </c>
      <c r="F44" s="8"/>
      <c r="G44" s="8"/>
      <c r="H44" s="2" t="b">
        <f t="shared" si="0"/>
        <v>0</v>
      </c>
      <c r="I44" s="4">
        <f t="shared" si="1"/>
        <v>0</v>
      </c>
      <c r="J44" s="2">
        <f>IFERROR(IF(OR(H44=FALSE,Schedule!H44=FALSE),0,IF(AND(F44=Schedule!F44,G44=Schedule!G44),VLOOKUP(A44,SET!$B$11:$E$74,3,0),IF(I44=Schedule!I44,VLOOKUP(A44,SET!$B$11:$E$74,4,0),0))),0)</f>
        <v>0</v>
      </c>
    </row>
    <row r="45" spans="1:10" x14ac:dyDescent="0.45">
      <c r="A45" s="2">
        <f>IF(Schedule!A45="","",Schedule!A45)</f>
        <v>42</v>
      </c>
      <c r="B45" s="37">
        <f>IF(Schedule!B45="","",Schedule!B45)</f>
        <v>44896</v>
      </c>
      <c r="C45" s="40" t="s">
        <v>43</v>
      </c>
      <c r="D45" s="37" t="str">
        <f>IF(Schedule!D45="","",Schedule!D45)</f>
        <v>Canada</v>
      </c>
      <c r="E45" s="37" t="str">
        <f>IF(Schedule!E45="","",Schedule!E45)</f>
        <v>Morocco</v>
      </c>
      <c r="F45" s="8"/>
      <c r="G45" s="8"/>
      <c r="H45" s="2" t="b">
        <f t="shared" si="0"/>
        <v>0</v>
      </c>
      <c r="I45" s="4">
        <f t="shared" si="1"/>
        <v>0</v>
      </c>
      <c r="J45" s="2">
        <f>IFERROR(IF(OR(H45=FALSE,Schedule!H45=FALSE),0,IF(AND(F45=Schedule!F45,G45=Schedule!G45),VLOOKUP(A45,SET!$B$11:$E$74,3,0),IF(I45=Schedule!I45,VLOOKUP(A45,SET!$B$11:$E$74,4,0),0))),0)</f>
        <v>0</v>
      </c>
    </row>
    <row r="46" spans="1:10" x14ac:dyDescent="0.45">
      <c r="A46" s="2">
        <f>IF(Schedule!A46="","",Schedule!A46)</f>
        <v>43</v>
      </c>
      <c r="B46" s="37">
        <f>IF(Schedule!B46="","",Schedule!B46)</f>
        <v>44896</v>
      </c>
      <c r="C46" s="40" t="s">
        <v>43</v>
      </c>
      <c r="D46" s="37" t="str">
        <f>IF(Schedule!D46="","",Schedule!D46)</f>
        <v>Japan</v>
      </c>
      <c r="E46" s="37" t="str">
        <f>IF(Schedule!E46="","",Schedule!E46)</f>
        <v>Spain</v>
      </c>
      <c r="F46" s="8"/>
      <c r="G46" s="8"/>
      <c r="H46" s="2" t="b">
        <f t="shared" si="0"/>
        <v>0</v>
      </c>
      <c r="I46" s="4">
        <f t="shared" si="1"/>
        <v>0</v>
      </c>
      <c r="J46" s="2">
        <f>IFERROR(IF(OR(H46=FALSE,Schedule!H46=FALSE),0,IF(AND(F46=Schedule!F46,G46=Schedule!G46),VLOOKUP(A46,SET!$B$11:$E$74,3,0),IF(I46=Schedule!I46,VLOOKUP(A46,SET!$B$11:$E$74,4,0),0))),0)</f>
        <v>0</v>
      </c>
    </row>
    <row r="47" spans="1:10" x14ac:dyDescent="0.45">
      <c r="A47" s="2">
        <f>IF(Schedule!A47="","",Schedule!A47)</f>
        <v>44</v>
      </c>
      <c r="B47" s="37">
        <f>IF(Schedule!B47="","",Schedule!B47)</f>
        <v>44896</v>
      </c>
      <c r="C47" s="40" t="s">
        <v>43</v>
      </c>
      <c r="D47" s="37" t="str">
        <f>IF(Schedule!D47="","",Schedule!D47)</f>
        <v>Costa Rica</v>
      </c>
      <c r="E47" s="37" t="str">
        <f>IF(Schedule!E47="","",Schedule!E47)</f>
        <v>Germany</v>
      </c>
      <c r="F47" s="8"/>
      <c r="G47" s="8"/>
      <c r="H47" s="2" t="b">
        <f t="shared" si="0"/>
        <v>0</v>
      </c>
      <c r="I47" s="4">
        <f t="shared" si="1"/>
        <v>0</v>
      </c>
      <c r="J47" s="2">
        <f>IFERROR(IF(OR(H47=FALSE,Schedule!H47=FALSE),0,IF(AND(F47=Schedule!F47,G47=Schedule!G47),VLOOKUP(A47,SET!$B$11:$E$74,3,0),IF(I47=Schedule!I47,VLOOKUP(A47,SET!$B$11:$E$74,4,0),0))),0)</f>
        <v>0</v>
      </c>
    </row>
    <row r="48" spans="1:10" x14ac:dyDescent="0.45">
      <c r="A48" s="2">
        <f>IF(Schedule!A48="","",Schedule!A48)</f>
        <v>45</v>
      </c>
      <c r="B48" s="37">
        <f>IF(Schedule!B48="","",Schedule!B48)</f>
        <v>44897</v>
      </c>
      <c r="C48" s="40" t="s">
        <v>43</v>
      </c>
      <c r="D48" s="37" t="str">
        <f>IF(Schedule!D48="","",Schedule!D48)</f>
        <v>Ghana</v>
      </c>
      <c r="E48" s="37" t="str">
        <f>IF(Schedule!E48="","",Schedule!E48)</f>
        <v>Uruguay</v>
      </c>
      <c r="F48" s="8"/>
      <c r="G48" s="8"/>
      <c r="H48" s="2" t="b">
        <f t="shared" si="0"/>
        <v>0</v>
      </c>
      <c r="I48" s="4">
        <f t="shared" si="1"/>
        <v>0</v>
      </c>
      <c r="J48" s="2">
        <f>IFERROR(IF(OR(H48=FALSE,Schedule!H48=FALSE),0,IF(AND(F48=Schedule!F48,G48=Schedule!G48),VLOOKUP(A48,SET!$B$11:$E$74,3,0),IF(I48=Schedule!I48,VLOOKUP(A48,SET!$B$11:$E$74,4,0),0))),0)</f>
        <v>0</v>
      </c>
    </row>
    <row r="49" spans="1:10" x14ac:dyDescent="0.45">
      <c r="A49" s="2">
        <f>IF(Schedule!A49="","",Schedule!A49)</f>
        <v>46</v>
      </c>
      <c r="B49" s="37">
        <f>IF(Schedule!B49="","",Schedule!B49)</f>
        <v>44897</v>
      </c>
      <c r="C49" s="40" t="s">
        <v>43</v>
      </c>
      <c r="D49" s="37" t="str">
        <f>IF(Schedule!D49="","",Schedule!D49)</f>
        <v>South Korea</v>
      </c>
      <c r="E49" s="37" t="str">
        <f>IF(Schedule!E49="","",Schedule!E49)</f>
        <v>Portugal</v>
      </c>
      <c r="F49" s="8"/>
      <c r="G49" s="8"/>
      <c r="H49" s="2" t="b">
        <f t="shared" si="0"/>
        <v>0</v>
      </c>
      <c r="I49" s="4">
        <f t="shared" si="1"/>
        <v>0</v>
      </c>
      <c r="J49" s="2">
        <f>IFERROR(IF(OR(H49=FALSE,Schedule!H49=FALSE),0,IF(AND(F49=Schedule!F49,G49=Schedule!G49),VLOOKUP(A49,SET!$B$11:$E$74,3,0),IF(I49=Schedule!I49,VLOOKUP(A49,SET!$B$11:$E$74,4,0),0))),0)</f>
        <v>0</v>
      </c>
    </row>
    <row r="50" spans="1:10" x14ac:dyDescent="0.45">
      <c r="A50" s="2">
        <f>IF(Schedule!A50="","",Schedule!A50)</f>
        <v>47</v>
      </c>
      <c r="B50" s="37">
        <f>IF(Schedule!B50="","",Schedule!B50)</f>
        <v>44897</v>
      </c>
      <c r="C50" s="40" t="s">
        <v>43</v>
      </c>
      <c r="D50" s="37" t="str">
        <f>IF(Schedule!D50="","",Schedule!D50)</f>
        <v>Serbia</v>
      </c>
      <c r="E50" s="37" t="str">
        <f>IF(Schedule!E50="","",Schedule!E50)</f>
        <v>Switzerland</v>
      </c>
      <c r="F50" s="8"/>
      <c r="G50" s="8"/>
      <c r="H50" s="2" t="b">
        <f t="shared" si="0"/>
        <v>0</v>
      </c>
      <c r="I50" s="4">
        <f t="shared" si="1"/>
        <v>0</v>
      </c>
      <c r="J50" s="2">
        <f>IFERROR(IF(OR(H50=FALSE,Schedule!H50=FALSE),0,IF(AND(F50=Schedule!F50,G50=Schedule!G50),VLOOKUP(A50,SET!$B$11:$E$74,3,0),IF(I50=Schedule!I50,VLOOKUP(A50,SET!$B$11:$E$74,4,0),0))),0)</f>
        <v>0</v>
      </c>
    </row>
    <row r="51" spans="1:10" x14ac:dyDescent="0.45">
      <c r="A51" s="2">
        <f>IF(Schedule!A51="","",Schedule!A51)</f>
        <v>48</v>
      </c>
      <c r="B51" s="37">
        <f>IF(Schedule!B51="","",Schedule!B51)</f>
        <v>44897</v>
      </c>
      <c r="C51" s="40" t="s">
        <v>43</v>
      </c>
      <c r="D51" s="37" t="str">
        <f>IF(Schedule!D51="","",Schedule!D51)</f>
        <v>Cameroon</v>
      </c>
      <c r="E51" s="37" t="str">
        <f>IF(Schedule!E51="","",Schedule!E51)</f>
        <v>Brazil</v>
      </c>
      <c r="F51" s="8"/>
      <c r="G51" s="8"/>
      <c r="H51" s="2" t="b">
        <f t="shared" si="0"/>
        <v>0</v>
      </c>
      <c r="I51" s="4">
        <f t="shared" si="1"/>
        <v>0</v>
      </c>
      <c r="J51" s="2">
        <f>IFERROR(IF(OR(H51=FALSE,Schedule!H51=FALSE),0,IF(AND(F51=Schedule!F51,G51=Schedule!G51),VLOOKUP(A51,SET!$B$11:$E$74,3,0),IF(I51=Schedule!I51,VLOOKUP(A51,SET!$B$11:$E$74,4,0),0))),0)</f>
        <v>0</v>
      </c>
    </row>
    <row r="52" spans="1:10" x14ac:dyDescent="0.45">
      <c r="A52" s="2">
        <f>IF(Schedule!A52="","",Schedule!A52)</f>
        <v>49</v>
      </c>
      <c r="B52" s="37">
        <f>IF(Schedule!B52="","",Schedule!B52)</f>
        <v>44898</v>
      </c>
      <c r="C52" s="40" t="s">
        <v>24</v>
      </c>
      <c r="D52" s="37" t="str">
        <f>IF(Schedule!D52="","",Schedule!D52)</f>
        <v>1A</v>
      </c>
      <c r="E52" s="37" t="str">
        <f>IF(Schedule!E52="","",Schedule!E52)</f>
        <v>2B</v>
      </c>
      <c r="F52" s="8"/>
      <c r="G52" s="8"/>
      <c r="H52" s="2" t="b">
        <f t="shared" si="0"/>
        <v>0</v>
      </c>
      <c r="I52" s="4">
        <f t="shared" si="1"/>
        <v>0</v>
      </c>
      <c r="J52" s="2">
        <f>IFERROR(IF(OR(H52=FALSE,Schedule!H52=FALSE),0,IF(AND(F52=Schedule!F52,G52=Schedule!G52),VLOOKUP(A52,SET!$B$11:$E$74,3,0),IF(I52=Schedule!I52,VLOOKUP(A52,SET!$B$11:$E$74,4,0),0))),0)</f>
        <v>0</v>
      </c>
    </row>
    <row r="53" spans="1:10" x14ac:dyDescent="0.45">
      <c r="A53" s="2">
        <f>IF(Schedule!A53="","",Schedule!A53)</f>
        <v>50</v>
      </c>
      <c r="B53" s="37">
        <f>IF(Schedule!B53="","",Schedule!B53)</f>
        <v>44898</v>
      </c>
      <c r="C53" s="40" t="s">
        <v>24</v>
      </c>
      <c r="D53" s="37" t="str">
        <f>IF(Schedule!D53="","",Schedule!D53)</f>
        <v>1C</v>
      </c>
      <c r="E53" s="37" t="str">
        <f>IF(Schedule!E53="","",Schedule!E53)</f>
        <v>2D</v>
      </c>
      <c r="F53" s="8"/>
      <c r="G53" s="8"/>
      <c r="H53" s="2" t="b">
        <f t="shared" si="0"/>
        <v>0</v>
      </c>
      <c r="I53" s="4">
        <f t="shared" si="1"/>
        <v>0</v>
      </c>
      <c r="J53" s="2">
        <f>IFERROR(IF(OR(H53=FALSE,Schedule!H53=FALSE),0,IF(AND(F53=Schedule!F53,G53=Schedule!G53),VLOOKUP(A53,SET!$B$11:$E$74,3,0),IF(I53=Schedule!I53,VLOOKUP(A53,SET!$B$11:$E$74,4,0),0))),0)</f>
        <v>0</v>
      </c>
    </row>
    <row r="54" spans="1:10" x14ac:dyDescent="0.45">
      <c r="A54" s="2">
        <f>IF(Schedule!A54="","",Schedule!A54)</f>
        <v>51</v>
      </c>
      <c r="B54" s="37">
        <f>IF(Schedule!B54="","",Schedule!B54)</f>
        <v>44899</v>
      </c>
      <c r="C54" s="40" t="s">
        <v>24</v>
      </c>
      <c r="D54" s="37" t="str">
        <f>IF(Schedule!D54="","",Schedule!D54)</f>
        <v>1D</v>
      </c>
      <c r="E54" s="37" t="str">
        <f>IF(Schedule!E54="","",Schedule!E54)</f>
        <v>2C</v>
      </c>
      <c r="F54" s="8"/>
      <c r="G54" s="8"/>
      <c r="H54" s="2" t="b">
        <f t="shared" si="0"/>
        <v>0</v>
      </c>
      <c r="I54" s="4">
        <f t="shared" si="1"/>
        <v>0</v>
      </c>
      <c r="J54" s="2">
        <f>IFERROR(IF(OR(H54=FALSE,Schedule!H54=FALSE),0,IF(AND(F54=Schedule!F54,G54=Schedule!G54),VLOOKUP(A54,SET!$B$11:$E$74,3,0),IF(I54=Schedule!I54,VLOOKUP(A54,SET!$B$11:$E$74,4,0),0))),0)</f>
        <v>0</v>
      </c>
    </row>
    <row r="55" spans="1:10" x14ac:dyDescent="0.45">
      <c r="A55" s="2">
        <f>IF(Schedule!A55="","",Schedule!A55)</f>
        <v>52</v>
      </c>
      <c r="B55" s="37">
        <f>IF(Schedule!B55="","",Schedule!B55)</f>
        <v>44899</v>
      </c>
      <c r="C55" s="40" t="s">
        <v>24</v>
      </c>
      <c r="D55" s="37" t="str">
        <f>IF(Schedule!D55="","",Schedule!D55)</f>
        <v>1B</v>
      </c>
      <c r="E55" s="37" t="str">
        <f>IF(Schedule!E55="","",Schedule!E55)</f>
        <v>2A</v>
      </c>
      <c r="F55" s="8"/>
      <c r="G55" s="8"/>
      <c r="H55" s="2" t="b">
        <f t="shared" si="0"/>
        <v>0</v>
      </c>
      <c r="I55" s="4">
        <f t="shared" si="1"/>
        <v>0</v>
      </c>
      <c r="J55" s="2">
        <f>IFERROR(IF(OR(H55=FALSE,Schedule!H55=FALSE),0,IF(AND(F55=Schedule!F55,G55=Schedule!G55),VLOOKUP(A55,SET!$B$11:$E$74,3,0),IF(I55=Schedule!I55,VLOOKUP(A55,SET!$B$11:$E$74,4,0),0))),0)</f>
        <v>0</v>
      </c>
    </row>
    <row r="56" spans="1:10" x14ac:dyDescent="0.45">
      <c r="A56" s="2">
        <f>IF(Schedule!A56="","",Schedule!A56)</f>
        <v>53</v>
      </c>
      <c r="B56" s="37">
        <f>IF(Schedule!B56="","",Schedule!B56)</f>
        <v>44900</v>
      </c>
      <c r="C56" s="40" t="s">
        <v>24</v>
      </c>
      <c r="D56" s="37" t="str">
        <f>IF(Schedule!D56="","",Schedule!D56)</f>
        <v>1E</v>
      </c>
      <c r="E56" s="37" t="str">
        <f>IF(Schedule!E56="","",Schedule!E56)</f>
        <v>2F</v>
      </c>
      <c r="F56" s="8"/>
      <c r="G56" s="8"/>
      <c r="H56" s="2" t="b">
        <f t="shared" si="0"/>
        <v>0</v>
      </c>
      <c r="I56" s="4">
        <f t="shared" si="1"/>
        <v>0</v>
      </c>
      <c r="J56" s="2">
        <f>IFERROR(IF(OR(H56=FALSE,Schedule!H56=FALSE),0,IF(AND(F56=Schedule!F56,G56=Schedule!G56),VLOOKUP(A56,SET!$B$11:$E$74,3,0),IF(I56=Schedule!I56,VLOOKUP(A56,SET!$B$11:$E$74,4,0),0))),0)</f>
        <v>0</v>
      </c>
    </row>
    <row r="57" spans="1:10" x14ac:dyDescent="0.45">
      <c r="A57" s="2">
        <f>IF(Schedule!A57="","",Schedule!A57)</f>
        <v>54</v>
      </c>
      <c r="B57" s="37">
        <f>IF(Schedule!B57="","",Schedule!B57)</f>
        <v>44900</v>
      </c>
      <c r="C57" s="40" t="s">
        <v>24</v>
      </c>
      <c r="D57" s="37" t="str">
        <f>IF(Schedule!D57="","",Schedule!D57)</f>
        <v>1G</v>
      </c>
      <c r="E57" s="37" t="str">
        <f>IF(Schedule!E57="","",Schedule!E57)</f>
        <v>2H</v>
      </c>
      <c r="F57" s="8"/>
      <c r="G57" s="8"/>
      <c r="H57" s="2" t="b">
        <f t="shared" si="0"/>
        <v>0</v>
      </c>
      <c r="I57" s="4">
        <f t="shared" si="1"/>
        <v>0</v>
      </c>
      <c r="J57" s="2">
        <f>IFERROR(IF(OR(H57=FALSE,Schedule!H57=FALSE),0,IF(AND(F57=Schedule!F57,G57=Schedule!G57),VLOOKUP(A57,SET!$B$11:$E$74,3,0),IF(I57=Schedule!I57,VLOOKUP(A57,SET!$B$11:$E$74,4,0),0))),0)</f>
        <v>0</v>
      </c>
    </row>
    <row r="58" spans="1:10" x14ac:dyDescent="0.45">
      <c r="A58" s="2">
        <f>IF(Schedule!A58="","",Schedule!A58)</f>
        <v>55</v>
      </c>
      <c r="B58" s="37">
        <f>IF(Schedule!B58="","",Schedule!B58)</f>
        <v>44901</v>
      </c>
      <c r="C58" s="40" t="s">
        <v>24</v>
      </c>
      <c r="D58" s="37" t="str">
        <f>IF(Schedule!D58="","",Schedule!D58)</f>
        <v>1F</v>
      </c>
      <c r="E58" s="37" t="str">
        <f>IF(Schedule!E58="","",Schedule!E58)</f>
        <v>2E</v>
      </c>
      <c r="F58" s="8"/>
      <c r="G58" s="8"/>
      <c r="H58" s="2" t="b">
        <f t="shared" si="0"/>
        <v>0</v>
      </c>
      <c r="I58" s="4">
        <f t="shared" si="1"/>
        <v>0</v>
      </c>
      <c r="J58" s="2">
        <f>IFERROR(IF(OR(H58=FALSE,Schedule!H58=FALSE),0,IF(AND(F58=Schedule!F58,G58=Schedule!G58),VLOOKUP(A58,SET!$B$11:$E$74,3,0),IF(I58=Schedule!I58,VLOOKUP(A58,SET!$B$11:$E$74,4,0),0))),0)</f>
        <v>0</v>
      </c>
    </row>
    <row r="59" spans="1:10" x14ac:dyDescent="0.45">
      <c r="A59" s="2">
        <f>IF(Schedule!A59="","",Schedule!A59)</f>
        <v>56</v>
      </c>
      <c r="B59" s="37">
        <f>IF(Schedule!B59="","",Schedule!B59)</f>
        <v>44901</v>
      </c>
      <c r="C59" s="40" t="s">
        <v>24</v>
      </c>
      <c r="D59" s="37" t="str">
        <f>IF(Schedule!D59="","",Schedule!D59)</f>
        <v>1H</v>
      </c>
      <c r="E59" s="37" t="str">
        <f>IF(Schedule!E59="","",Schedule!E59)</f>
        <v>2G</v>
      </c>
      <c r="F59" s="8"/>
      <c r="G59" s="8"/>
      <c r="H59" s="2" t="b">
        <f t="shared" si="0"/>
        <v>0</v>
      </c>
      <c r="I59" s="4">
        <f t="shared" si="1"/>
        <v>0</v>
      </c>
      <c r="J59" s="2">
        <f>IFERROR(IF(OR(H59=FALSE,Schedule!H59=FALSE),0,IF(AND(F59=Schedule!F59,G59=Schedule!G59),VLOOKUP(A59,SET!$B$11:$E$74,3,0),IF(I59=Schedule!I59,VLOOKUP(A59,SET!$B$11:$E$74,4,0),0))),0)</f>
        <v>0</v>
      </c>
    </row>
    <row r="60" spans="1:10" x14ac:dyDescent="0.45">
      <c r="A60" s="2">
        <f>IF(Schedule!A60="","",Schedule!A60)</f>
        <v>57</v>
      </c>
      <c r="B60" s="37">
        <f>IF(Schedule!B60="","",Schedule!B60)</f>
        <v>44904</v>
      </c>
      <c r="C60" s="40" t="s">
        <v>25</v>
      </c>
      <c r="D60" s="37" t="str">
        <f>IF(Schedule!D60="","",Schedule!D60)</f>
        <v>W49</v>
      </c>
      <c r="E60" s="37" t="str">
        <f>IF(Schedule!E60="","",Schedule!E60)</f>
        <v>W50</v>
      </c>
      <c r="F60" s="8"/>
      <c r="G60" s="8"/>
      <c r="H60" s="2" t="b">
        <f t="shared" si="0"/>
        <v>0</v>
      </c>
      <c r="I60" s="4">
        <f t="shared" si="1"/>
        <v>0</v>
      </c>
      <c r="J60" s="2">
        <f>IFERROR(IF(OR(H60=FALSE,Schedule!H60=FALSE),0,IF(AND(F60=Schedule!F60,G60=Schedule!G60),VLOOKUP(A60,SET!$B$11:$E$74,3,0),IF(I60=Schedule!I60,VLOOKUP(A60,SET!$B$11:$E$74,4,0),0))),0)</f>
        <v>0</v>
      </c>
    </row>
    <row r="61" spans="1:10" x14ac:dyDescent="0.45">
      <c r="A61" s="2">
        <f>IF(Schedule!A61="","",Schedule!A61)</f>
        <v>58</v>
      </c>
      <c r="B61" s="37">
        <f>IF(Schedule!B61="","",Schedule!B61)</f>
        <v>44904</v>
      </c>
      <c r="C61" s="40" t="s">
        <v>25</v>
      </c>
      <c r="D61" s="37" t="str">
        <f>IF(Schedule!D61="","",Schedule!D61)</f>
        <v>W53</v>
      </c>
      <c r="E61" s="37" t="str">
        <f>IF(Schedule!E61="","",Schedule!E61)</f>
        <v>W54</v>
      </c>
      <c r="F61" s="8"/>
      <c r="G61" s="8"/>
      <c r="H61" s="2" t="b">
        <f t="shared" si="0"/>
        <v>0</v>
      </c>
      <c r="I61" s="4">
        <f t="shared" si="1"/>
        <v>0</v>
      </c>
      <c r="J61" s="2">
        <f>IFERROR(IF(OR(H61=FALSE,Schedule!H61=FALSE),0,IF(AND(F61=Schedule!F61,G61=Schedule!G61),VLOOKUP(A61,SET!$B$11:$E$74,3,0),IF(I61=Schedule!I61,VLOOKUP(A61,SET!$B$11:$E$74,4,0),0))),0)</f>
        <v>0</v>
      </c>
    </row>
    <row r="62" spans="1:10" x14ac:dyDescent="0.45">
      <c r="A62" s="2">
        <f>IF(Schedule!A62="","",Schedule!A62)</f>
        <v>59</v>
      </c>
      <c r="B62" s="37">
        <f>IF(Schedule!B62="","",Schedule!B62)</f>
        <v>44905</v>
      </c>
      <c r="C62" s="40" t="s">
        <v>25</v>
      </c>
      <c r="D62" s="37" t="str">
        <f>IF(Schedule!D62="","",Schedule!D62)</f>
        <v>W55</v>
      </c>
      <c r="E62" s="37" t="str">
        <f>IF(Schedule!E62="","",Schedule!E62)</f>
        <v>W56</v>
      </c>
      <c r="F62" s="8"/>
      <c r="G62" s="8"/>
      <c r="H62" s="2" t="b">
        <f t="shared" si="0"/>
        <v>0</v>
      </c>
      <c r="I62" s="4">
        <f t="shared" si="1"/>
        <v>0</v>
      </c>
      <c r="J62" s="2">
        <f>IFERROR(IF(OR(H62=FALSE,Schedule!H62=FALSE),0,IF(AND(F62=Schedule!F62,G62=Schedule!G62),VLOOKUP(A62,SET!$B$11:$E$74,3,0),IF(I62=Schedule!I62,VLOOKUP(A62,SET!$B$11:$E$74,4,0),0))),0)</f>
        <v>0</v>
      </c>
    </row>
    <row r="63" spans="1:10" x14ac:dyDescent="0.45">
      <c r="A63" s="2">
        <f>IF(Schedule!A63="","",Schedule!A63)</f>
        <v>60</v>
      </c>
      <c r="B63" s="37">
        <f>IF(Schedule!B63="","",Schedule!B63)</f>
        <v>44905</v>
      </c>
      <c r="C63" s="40" t="s">
        <v>25</v>
      </c>
      <c r="D63" s="37" t="str">
        <f>IF(Schedule!D63="","",Schedule!D63)</f>
        <v>W51</v>
      </c>
      <c r="E63" s="37" t="str">
        <f>IF(Schedule!E63="","",Schedule!E63)</f>
        <v>W52</v>
      </c>
      <c r="F63" s="8"/>
      <c r="G63" s="8"/>
      <c r="H63" s="2" t="b">
        <f t="shared" si="0"/>
        <v>0</v>
      </c>
      <c r="I63" s="4">
        <f t="shared" si="1"/>
        <v>0</v>
      </c>
      <c r="J63" s="2">
        <f>IFERROR(IF(OR(H63=FALSE,Schedule!H63=FALSE),0,IF(AND(F63=Schedule!F63,G63=Schedule!G63),VLOOKUP(A63,SET!$B$11:$E$74,3,0),IF(I63=Schedule!I63,VLOOKUP(A63,SET!$B$11:$E$74,4,0),0))),0)</f>
        <v>0</v>
      </c>
    </row>
    <row r="64" spans="1:10" x14ac:dyDescent="0.45">
      <c r="A64" s="2">
        <f>IF(Schedule!A64="","",Schedule!A64)</f>
        <v>61</v>
      </c>
      <c r="B64" s="37">
        <f>IF(Schedule!B64="","",Schedule!B64)</f>
        <v>44908</v>
      </c>
      <c r="C64" s="40" t="s">
        <v>26</v>
      </c>
      <c r="D64" s="37" t="str">
        <f>IF(Schedule!D64="","",Schedule!D64)</f>
        <v>W57</v>
      </c>
      <c r="E64" s="37" t="str">
        <f>IF(Schedule!E64="","",Schedule!E64)</f>
        <v>W58</v>
      </c>
      <c r="F64" s="8"/>
      <c r="G64" s="8"/>
      <c r="H64" s="2" t="b">
        <f t="shared" si="0"/>
        <v>0</v>
      </c>
      <c r="I64" s="4">
        <f t="shared" si="1"/>
        <v>0</v>
      </c>
      <c r="J64" s="2">
        <f>IFERROR(IF(OR(H64=FALSE,Schedule!H64=FALSE),0,IF(AND(F64=Schedule!F64,G64=Schedule!G64),VLOOKUP(A64,SET!$B$11:$E$74,3,0),IF(I64=Schedule!I64,VLOOKUP(A64,SET!$B$11:$E$74,4,0),0))),0)</f>
        <v>0</v>
      </c>
    </row>
    <row r="65" spans="1:10" x14ac:dyDescent="0.45">
      <c r="A65" s="2">
        <f>IF(Schedule!A65="","",Schedule!A65)</f>
        <v>62</v>
      </c>
      <c r="B65" s="37">
        <f>IF(Schedule!B65="","",Schedule!B65)</f>
        <v>44909</v>
      </c>
      <c r="C65" s="40" t="s">
        <v>26</v>
      </c>
      <c r="D65" s="37" t="str">
        <f>IF(Schedule!D65="","",Schedule!D65)</f>
        <v>W59</v>
      </c>
      <c r="E65" s="37" t="str">
        <f>IF(Schedule!E65="","",Schedule!E65)</f>
        <v>W60</v>
      </c>
      <c r="F65" s="8"/>
      <c r="G65" s="8"/>
      <c r="H65" s="2" t="b">
        <f t="shared" si="0"/>
        <v>0</v>
      </c>
      <c r="I65" s="4">
        <f t="shared" si="1"/>
        <v>0</v>
      </c>
      <c r="J65" s="2">
        <f>IFERROR(IF(OR(H65=FALSE,Schedule!H65=FALSE),0,IF(AND(F65=Schedule!F65,G65=Schedule!G65),VLOOKUP(A65,SET!$B$11:$E$74,3,0),IF(I65=Schedule!I65,VLOOKUP(A65,SET!$B$11:$E$74,4,0),0))),0)</f>
        <v>0</v>
      </c>
    </row>
    <row r="66" spans="1:10" x14ac:dyDescent="0.45">
      <c r="A66" s="2">
        <f>IF(Schedule!A66="","",Schedule!A66)</f>
        <v>63</v>
      </c>
      <c r="B66" s="37">
        <f>IF(Schedule!B66="","",Schedule!B66)</f>
        <v>44912</v>
      </c>
      <c r="C66" s="40" t="s">
        <v>104</v>
      </c>
      <c r="D66" s="37" t="str">
        <f>IF(Schedule!D66="","",Schedule!D66)</f>
        <v>L61</v>
      </c>
      <c r="E66" s="37" t="str">
        <f>IF(Schedule!E66="","",Schedule!E66)</f>
        <v>L62</v>
      </c>
      <c r="F66" s="8"/>
      <c r="G66" s="8"/>
      <c r="H66" s="2" t="b">
        <f t="shared" si="0"/>
        <v>0</v>
      </c>
      <c r="I66" s="4">
        <f t="shared" si="1"/>
        <v>0</v>
      </c>
      <c r="J66" s="2">
        <f>IFERROR(IF(OR(H66=FALSE,Schedule!H66=FALSE),0,IF(AND(F66=Schedule!F66,G66=Schedule!G66),VLOOKUP(A66,SET!$B$11:$E$74,3,0),IF(I66=Schedule!I66,VLOOKUP(A66,SET!$B$11:$E$74,4,0),0))),0)</f>
        <v>0</v>
      </c>
    </row>
    <row r="67" spans="1:10" x14ac:dyDescent="0.45">
      <c r="A67" s="2">
        <f>IF(Schedule!A67="","",Schedule!A67)</f>
        <v>64</v>
      </c>
      <c r="B67" s="37">
        <f>IF(Schedule!B67="","",Schedule!B67)</f>
        <v>44913</v>
      </c>
      <c r="C67" s="40" t="s">
        <v>27</v>
      </c>
      <c r="D67" s="37" t="str">
        <f>IF(Schedule!D67="","",Schedule!D67)</f>
        <v>W61</v>
      </c>
      <c r="E67" s="37" t="str">
        <f>IF(Schedule!E67="","",Schedule!E67)</f>
        <v>W62</v>
      </c>
      <c r="F67" s="8"/>
      <c r="G67" s="8"/>
      <c r="H67" s="2" t="b">
        <f t="shared" si="0"/>
        <v>0</v>
      </c>
      <c r="I67" s="4">
        <f t="shared" si="1"/>
        <v>0</v>
      </c>
      <c r="J67" s="2">
        <f>IFERROR(IF(OR(H67=FALSE,Schedule!H67=FALSE),0,IF(AND(F67=Schedule!F67,G67=Schedule!G67),VLOOKUP(A67,SET!$B$11:$E$74,3,0),IF(I67=Schedule!I67,VLOOKUP(A67,SET!$B$11:$E$74,4,0),0))),0)</f>
        <v>0</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J67"/>
  <sheetViews>
    <sheetView workbookViewId="0">
      <selection activeCell="F4" sqref="F4:G67"/>
    </sheetView>
  </sheetViews>
  <sheetFormatPr defaultRowHeight="14.25" x14ac:dyDescent="0.45"/>
  <cols>
    <col min="2" max="2" width="12.59765625" customWidth="1"/>
    <col min="3" max="3" width="9.1328125" style="38"/>
    <col min="4" max="5" width="12.3984375" bestFit="1" customWidth="1"/>
    <col min="8" max="9" width="9" hidden="1" customWidth="1"/>
    <col min="12" max="12" width="18.59765625" customWidth="1"/>
  </cols>
  <sheetData>
    <row r="1" spans="1:10" x14ac:dyDescent="0.45">
      <c r="A1" t="str" cm="1">
        <f t="array" aca="1" ref="A1" ca="1">MID(CELL("filename",A1),FIND("]",CELL("filename",A1))+1,255)</f>
        <v>04</v>
      </c>
    </row>
    <row r="3" spans="1:10" x14ac:dyDescent="0.45">
      <c r="A3" s="3" t="s">
        <v>0</v>
      </c>
      <c r="B3" s="3" t="s">
        <v>1</v>
      </c>
      <c r="C3" s="39" t="s">
        <v>2</v>
      </c>
      <c r="D3" s="3" t="s">
        <v>32</v>
      </c>
      <c r="E3" s="3" t="s">
        <v>33</v>
      </c>
      <c r="F3" s="3" t="s">
        <v>34</v>
      </c>
      <c r="G3" s="3" t="s">
        <v>35</v>
      </c>
      <c r="H3" s="26" t="s">
        <v>28</v>
      </c>
      <c r="I3" s="26" t="s">
        <v>36</v>
      </c>
      <c r="J3" s="3" t="s">
        <v>37</v>
      </c>
    </row>
    <row r="4" spans="1:10" x14ac:dyDescent="0.45">
      <c r="A4" s="2">
        <f>IF(Schedule!A4="","",Schedule!A4)</f>
        <v>1</v>
      </c>
      <c r="B4" s="37">
        <f>IF(Schedule!B4="","",Schedule!B4)</f>
        <v>44885</v>
      </c>
      <c r="C4" s="40" t="s">
        <v>43</v>
      </c>
      <c r="D4" s="37" t="str">
        <f>IF(Schedule!D4="","",Schedule!D4)</f>
        <v>Qatar</v>
      </c>
      <c r="E4" s="37" t="str">
        <f>IF(Schedule!E4="","",Schedule!E4)</f>
        <v>Ecuador</v>
      </c>
      <c r="F4" s="8"/>
      <c r="G4" s="8"/>
      <c r="H4" s="2" t="b">
        <f>NOT(OR(ISBLANK(F4),ISBLANK(G4)))</f>
        <v>0</v>
      </c>
      <c r="I4" s="4">
        <f>IF(H4=FALSE,0,IF(F4&gt;G4,1,IF(G4&gt;F4,2,3)))</f>
        <v>0</v>
      </c>
      <c r="J4" s="2">
        <f>IFERROR(IF(OR(H4=FALSE,Schedule!H4=FALSE),0,IF(AND(F4=Schedule!F4,G4=Schedule!G4),VLOOKUP(A4,SET!$B$11:$E$74,3,0),IF(I4=Schedule!I4,VLOOKUP(A4,SET!$B$11:$E$74,4,0),0))),0)</f>
        <v>0</v>
      </c>
    </row>
    <row r="5" spans="1:10" x14ac:dyDescent="0.45">
      <c r="A5" s="2">
        <f>IF(Schedule!A5="","",Schedule!A5)</f>
        <v>2</v>
      </c>
      <c r="B5" s="37">
        <f>IF(Schedule!B5="","",Schedule!B5)</f>
        <v>44886</v>
      </c>
      <c r="C5" s="40" t="s">
        <v>43</v>
      </c>
      <c r="D5" s="37" t="str">
        <f>IF(Schedule!D5="","",Schedule!D5)</f>
        <v>Senegal</v>
      </c>
      <c r="E5" s="37" t="str">
        <f>IF(Schedule!E5="","",Schedule!E5)</f>
        <v>Netherlands</v>
      </c>
      <c r="F5" s="8"/>
      <c r="G5" s="8"/>
      <c r="H5" s="2" t="b">
        <f t="shared" ref="H5:H67" si="0">NOT(OR(ISBLANK(F5),ISBLANK(G5)))</f>
        <v>0</v>
      </c>
      <c r="I5" s="4">
        <f t="shared" ref="I5:I67" si="1">IF(H5=FALSE,0,IF(F5&gt;G5,1,IF(G5&gt;F5,2,3)))</f>
        <v>0</v>
      </c>
      <c r="J5" s="2">
        <f>IFERROR(IF(OR(H5=FALSE,Schedule!H5=FALSE),0,IF(AND(F5=Schedule!F5,G5=Schedule!G5),VLOOKUP(A5,SET!$B$11:$E$74,3,0),IF(I5=Schedule!I5,VLOOKUP(A5,SET!$B$11:$E$74,4,0),0))),0)</f>
        <v>0</v>
      </c>
    </row>
    <row r="6" spans="1:10" x14ac:dyDescent="0.45">
      <c r="A6" s="2">
        <f>IF(Schedule!A6="","",Schedule!A6)</f>
        <v>3</v>
      </c>
      <c r="B6" s="37">
        <f>IF(Schedule!B6="","",Schedule!B6)</f>
        <v>44886</v>
      </c>
      <c r="C6" s="40" t="s">
        <v>43</v>
      </c>
      <c r="D6" s="37" t="str">
        <f>IF(Schedule!D6="","",Schedule!D6)</f>
        <v>England</v>
      </c>
      <c r="E6" s="37" t="str">
        <f>IF(Schedule!E6="","",Schedule!E6)</f>
        <v>Iran</v>
      </c>
      <c r="F6" s="8"/>
      <c r="G6" s="8"/>
      <c r="H6" s="2" t="b">
        <f t="shared" si="0"/>
        <v>0</v>
      </c>
      <c r="I6" s="4">
        <f t="shared" si="1"/>
        <v>0</v>
      </c>
      <c r="J6" s="2">
        <f>IFERROR(IF(OR(H6=FALSE,Schedule!H6=FALSE),0,IF(AND(F6=Schedule!F6,G6=Schedule!G6),VLOOKUP(A6,SET!$B$11:$E$74,3,0),IF(I6=Schedule!I6,VLOOKUP(A6,SET!$B$11:$E$74,4,0),0))),0)</f>
        <v>0</v>
      </c>
    </row>
    <row r="7" spans="1:10" x14ac:dyDescent="0.45">
      <c r="A7" s="2">
        <f>IF(Schedule!A7="","",Schedule!A7)</f>
        <v>4</v>
      </c>
      <c r="B7" s="37">
        <f>IF(Schedule!B7="","",Schedule!B7)</f>
        <v>44886</v>
      </c>
      <c r="C7" s="40" t="s">
        <v>43</v>
      </c>
      <c r="D7" s="37" t="str">
        <f>IF(Schedule!D7="","",Schedule!D7)</f>
        <v>United States</v>
      </c>
      <c r="E7" s="37" t="str">
        <f>IF(Schedule!E7="","",Schedule!E7)</f>
        <v>Wales</v>
      </c>
      <c r="F7" s="8"/>
      <c r="G7" s="8"/>
      <c r="H7" s="2" t="b">
        <f t="shared" si="0"/>
        <v>0</v>
      </c>
      <c r="I7" s="4">
        <f t="shared" si="1"/>
        <v>0</v>
      </c>
      <c r="J7" s="2">
        <f>IFERROR(IF(OR(H7=FALSE,Schedule!H7=FALSE),0,IF(AND(F7=Schedule!F7,G7=Schedule!G7),VLOOKUP(A7,SET!$B$11:$E$74,3,0),IF(I7=Schedule!I7,VLOOKUP(A7,SET!$B$11:$E$74,4,0),0))),0)</f>
        <v>0</v>
      </c>
    </row>
    <row r="8" spans="1:10" x14ac:dyDescent="0.45">
      <c r="A8" s="2">
        <f>IF(Schedule!A8="","",Schedule!A8)</f>
        <v>5</v>
      </c>
      <c r="B8" s="37">
        <f>IF(Schedule!B8="","",Schedule!B8)</f>
        <v>44887</v>
      </c>
      <c r="C8" s="40" t="s">
        <v>43</v>
      </c>
      <c r="D8" s="37" t="str">
        <f>IF(Schedule!D8="","",Schedule!D8)</f>
        <v>Denmark</v>
      </c>
      <c r="E8" s="37" t="str">
        <f>IF(Schedule!E8="","",Schedule!E8)</f>
        <v>Tunisia</v>
      </c>
      <c r="F8" s="8"/>
      <c r="G8" s="8"/>
      <c r="H8" s="2" t="b">
        <f t="shared" si="0"/>
        <v>0</v>
      </c>
      <c r="I8" s="4">
        <f t="shared" si="1"/>
        <v>0</v>
      </c>
      <c r="J8" s="2">
        <f>IFERROR(IF(OR(H8=FALSE,Schedule!H8=FALSE),0,IF(AND(F8=Schedule!F8,G8=Schedule!G8),VLOOKUP(A8,SET!$B$11:$E$74,3,0),IF(I8=Schedule!I8,VLOOKUP(A8,SET!$B$11:$E$74,4,0),0))),0)</f>
        <v>0</v>
      </c>
    </row>
    <row r="9" spans="1:10" x14ac:dyDescent="0.45">
      <c r="A9" s="2">
        <f>IF(Schedule!A9="","",Schedule!A9)</f>
        <v>6</v>
      </c>
      <c r="B9" s="37">
        <f>IF(Schedule!B9="","",Schedule!B9)</f>
        <v>44887</v>
      </c>
      <c r="C9" s="40" t="s">
        <v>43</v>
      </c>
      <c r="D9" s="37" t="str">
        <f>IF(Schedule!D9="","",Schedule!D9)</f>
        <v>France</v>
      </c>
      <c r="E9" s="37" t="str">
        <f>IF(Schedule!E9="","",Schedule!E9)</f>
        <v>Australia</v>
      </c>
      <c r="F9" s="8"/>
      <c r="G9" s="8"/>
      <c r="H9" s="2" t="b">
        <f t="shared" si="0"/>
        <v>0</v>
      </c>
      <c r="I9" s="4">
        <f t="shared" si="1"/>
        <v>0</v>
      </c>
      <c r="J9" s="2">
        <f>IFERROR(IF(OR(H9=FALSE,Schedule!H9=FALSE),0,IF(AND(F9=Schedule!F9,G9=Schedule!G9),VLOOKUP(A9,SET!$B$11:$E$74,3,0),IF(I9=Schedule!I9,VLOOKUP(A9,SET!$B$11:$E$74,4,0),0))),0)</f>
        <v>0</v>
      </c>
    </row>
    <row r="10" spans="1:10" x14ac:dyDescent="0.45">
      <c r="A10" s="2">
        <f>IF(Schedule!A10="","",Schedule!A10)</f>
        <v>7</v>
      </c>
      <c r="B10" s="37">
        <f>IF(Schedule!B10="","",Schedule!B10)</f>
        <v>44887</v>
      </c>
      <c r="C10" s="40" t="s">
        <v>43</v>
      </c>
      <c r="D10" s="37" t="str">
        <f>IF(Schedule!D10="","",Schedule!D10)</f>
        <v>Argentina</v>
      </c>
      <c r="E10" s="37" t="str">
        <f>IF(Schedule!E10="","",Schedule!E10)</f>
        <v>Australia</v>
      </c>
      <c r="F10" s="8"/>
      <c r="G10" s="8"/>
      <c r="H10" s="2" t="b">
        <f t="shared" si="0"/>
        <v>0</v>
      </c>
      <c r="I10" s="4">
        <f t="shared" si="1"/>
        <v>0</v>
      </c>
      <c r="J10" s="2">
        <f>IFERROR(IF(OR(H10=FALSE,Schedule!H10=FALSE),0,IF(AND(F10=Schedule!F10,G10=Schedule!G10),VLOOKUP(A10,SET!$B$11:$E$74,3,0),IF(I10=Schedule!I10,VLOOKUP(A10,SET!$B$11:$E$74,4,0),0))),0)</f>
        <v>0</v>
      </c>
    </row>
    <row r="11" spans="1:10" x14ac:dyDescent="0.45">
      <c r="A11" s="2">
        <f>IF(Schedule!A11="","",Schedule!A11)</f>
        <v>8</v>
      </c>
      <c r="B11" s="37">
        <f>IF(Schedule!B11="","",Schedule!B11)</f>
        <v>44887</v>
      </c>
      <c r="C11" s="40" t="s">
        <v>43</v>
      </c>
      <c r="D11" s="37" t="str">
        <f>IF(Schedule!D11="","",Schedule!D11)</f>
        <v>Mexico</v>
      </c>
      <c r="E11" s="37" t="str">
        <f>IF(Schedule!E11="","",Schedule!E11)</f>
        <v>Poland</v>
      </c>
      <c r="F11" s="8"/>
      <c r="G11" s="8"/>
      <c r="H11" s="2" t="b">
        <f t="shared" si="0"/>
        <v>0</v>
      </c>
      <c r="I11" s="4">
        <f t="shared" si="1"/>
        <v>0</v>
      </c>
      <c r="J11" s="2">
        <f>IFERROR(IF(OR(H11=FALSE,Schedule!H11=FALSE),0,IF(AND(F11=Schedule!F11,G11=Schedule!G11),VLOOKUP(A11,SET!$B$11:$E$74,3,0),IF(I11=Schedule!I11,VLOOKUP(A11,SET!$B$11:$E$74,4,0),0))),0)</f>
        <v>0</v>
      </c>
    </row>
    <row r="12" spans="1:10" x14ac:dyDescent="0.45">
      <c r="A12" s="2">
        <f>IF(Schedule!A12="","",Schedule!A12)</f>
        <v>9</v>
      </c>
      <c r="B12" s="37">
        <f>IF(Schedule!B12="","",Schedule!B12)</f>
        <v>44888</v>
      </c>
      <c r="C12" s="40" t="s">
        <v>43</v>
      </c>
      <c r="D12" s="37" t="str">
        <f>IF(Schedule!D12="","",Schedule!D12)</f>
        <v>Belgium</v>
      </c>
      <c r="E12" s="37" t="str">
        <f>IF(Schedule!E12="","",Schedule!E12)</f>
        <v>Canada</v>
      </c>
      <c r="F12" s="8"/>
      <c r="G12" s="8"/>
      <c r="H12" s="2" t="b">
        <f t="shared" si="0"/>
        <v>0</v>
      </c>
      <c r="I12" s="4">
        <f t="shared" si="1"/>
        <v>0</v>
      </c>
      <c r="J12" s="2">
        <f>IFERROR(IF(OR(H12=FALSE,Schedule!H12=FALSE),0,IF(AND(F12=Schedule!F12,G12=Schedule!G12),VLOOKUP(A12,SET!$B$11:$E$74,3,0),IF(I12=Schedule!I12,VLOOKUP(A12,SET!$B$11:$E$74,4,0),0))),0)</f>
        <v>0</v>
      </c>
    </row>
    <row r="13" spans="1:10" x14ac:dyDescent="0.45">
      <c r="A13" s="2">
        <f>IF(Schedule!A13="","",Schedule!A13)</f>
        <v>10</v>
      </c>
      <c r="B13" s="37">
        <f>IF(Schedule!B13="","",Schedule!B13)</f>
        <v>44888</v>
      </c>
      <c r="C13" s="40" t="s">
        <v>43</v>
      </c>
      <c r="D13" s="37" t="str">
        <f>IF(Schedule!D13="","",Schedule!D13)</f>
        <v>Spain</v>
      </c>
      <c r="E13" s="37" t="str">
        <f>IF(Schedule!E13="","",Schedule!E13)</f>
        <v>Costa Rica</v>
      </c>
      <c r="F13" s="8"/>
      <c r="G13" s="8"/>
      <c r="H13" s="2" t="b">
        <f t="shared" si="0"/>
        <v>0</v>
      </c>
      <c r="I13" s="4">
        <f t="shared" si="1"/>
        <v>0</v>
      </c>
      <c r="J13" s="2">
        <f>IFERROR(IF(OR(H13=FALSE,Schedule!H13=FALSE),0,IF(AND(F13=Schedule!F13,G13=Schedule!G13),VLOOKUP(A13,SET!$B$11:$E$74,3,0),IF(I13=Schedule!I13,VLOOKUP(A13,SET!$B$11:$E$74,4,0),0))),0)</f>
        <v>0</v>
      </c>
    </row>
    <row r="14" spans="1:10" x14ac:dyDescent="0.45">
      <c r="A14" s="2">
        <f>IF(Schedule!A14="","",Schedule!A14)</f>
        <v>11</v>
      </c>
      <c r="B14" s="37">
        <f>IF(Schedule!B14="","",Schedule!B14)</f>
        <v>44888</v>
      </c>
      <c r="C14" s="40" t="s">
        <v>43</v>
      </c>
      <c r="D14" s="37" t="str">
        <f>IF(Schedule!D14="","",Schedule!D14)</f>
        <v>Germany</v>
      </c>
      <c r="E14" s="37" t="str">
        <f>IF(Schedule!E14="","",Schedule!E14)</f>
        <v>Japan</v>
      </c>
      <c r="F14" s="8"/>
      <c r="G14" s="8"/>
      <c r="H14" s="2" t="b">
        <f t="shared" si="0"/>
        <v>0</v>
      </c>
      <c r="I14" s="4">
        <f t="shared" si="1"/>
        <v>0</v>
      </c>
      <c r="J14" s="2">
        <f>IFERROR(IF(OR(H14=FALSE,Schedule!H14=FALSE),0,IF(AND(F14=Schedule!F14,G14=Schedule!G14),VLOOKUP(A14,SET!$B$11:$E$74,3,0),IF(I14=Schedule!I14,VLOOKUP(A14,SET!$B$11:$E$74,4,0),0))),0)</f>
        <v>0</v>
      </c>
    </row>
    <row r="15" spans="1:10" x14ac:dyDescent="0.45">
      <c r="A15" s="2">
        <f>IF(Schedule!A15="","",Schedule!A15)</f>
        <v>12</v>
      </c>
      <c r="B15" s="37">
        <f>IF(Schedule!B15="","",Schedule!B15)</f>
        <v>44888</v>
      </c>
      <c r="C15" s="40" t="s">
        <v>43</v>
      </c>
      <c r="D15" s="37" t="str">
        <f>IF(Schedule!D15="","",Schedule!D15)</f>
        <v>Morocco</v>
      </c>
      <c r="E15" s="37" t="str">
        <f>IF(Schedule!E15="","",Schedule!E15)</f>
        <v>Croatia</v>
      </c>
      <c r="F15" s="8"/>
      <c r="G15" s="8"/>
      <c r="H15" s="2" t="b">
        <f t="shared" si="0"/>
        <v>0</v>
      </c>
      <c r="I15" s="4">
        <f t="shared" si="1"/>
        <v>0</v>
      </c>
      <c r="J15" s="2">
        <f>IFERROR(IF(OR(H15=FALSE,Schedule!H15=FALSE),0,IF(AND(F15=Schedule!F15,G15=Schedule!G15),VLOOKUP(A15,SET!$B$11:$E$74,3,0),IF(I15=Schedule!I15,VLOOKUP(A15,SET!$B$11:$E$74,4,0),0))),0)</f>
        <v>0</v>
      </c>
    </row>
    <row r="16" spans="1:10" x14ac:dyDescent="0.45">
      <c r="A16" s="2">
        <f>IF(Schedule!A16="","",Schedule!A16)</f>
        <v>13</v>
      </c>
      <c r="B16" s="37">
        <f>IF(Schedule!B16="","",Schedule!B16)</f>
        <v>44889</v>
      </c>
      <c r="C16" s="40" t="s">
        <v>43</v>
      </c>
      <c r="D16" s="37" t="str">
        <f>IF(Schedule!D16="","",Schedule!D16)</f>
        <v>Switzerland</v>
      </c>
      <c r="E16" s="37" t="str">
        <f>IF(Schedule!E16="","",Schedule!E16)</f>
        <v>Cameroon</v>
      </c>
      <c r="F16" s="8"/>
      <c r="G16" s="8"/>
      <c r="H16" s="2" t="b">
        <f t="shared" si="0"/>
        <v>0</v>
      </c>
      <c r="I16" s="4">
        <f t="shared" si="1"/>
        <v>0</v>
      </c>
      <c r="J16" s="2">
        <f>IFERROR(IF(OR(H16=FALSE,Schedule!H16=FALSE),0,IF(AND(F16=Schedule!F16,G16=Schedule!G16),VLOOKUP(A16,SET!$B$11:$E$74,3,0),IF(I16=Schedule!I16,VLOOKUP(A16,SET!$B$11:$E$74,4,0),0))),0)</f>
        <v>0</v>
      </c>
    </row>
    <row r="17" spans="1:10" x14ac:dyDescent="0.45">
      <c r="A17" s="2">
        <f>IF(Schedule!A17="","",Schedule!A17)</f>
        <v>14</v>
      </c>
      <c r="B17" s="37">
        <f>IF(Schedule!B17="","",Schedule!B17)</f>
        <v>44889</v>
      </c>
      <c r="C17" s="40" t="s">
        <v>43</v>
      </c>
      <c r="D17" s="37" t="str">
        <f>IF(Schedule!D17="","",Schedule!D17)</f>
        <v>Uruguay</v>
      </c>
      <c r="E17" s="37" t="str">
        <f>IF(Schedule!E17="","",Schedule!E17)</f>
        <v>South Korea</v>
      </c>
      <c r="F17" s="8"/>
      <c r="G17" s="8"/>
      <c r="H17" s="2" t="b">
        <f t="shared" si="0"/>
        <v>0</v>
      </c>
      <c r="I17" s="4">
        <f t="shared" si="1"/>
        <v>0</v>
      </c>
      <c r="J17" s="2">
        <f>IFERROR(IF(OR(H17=FALSE,Schedule!H17=FALSE),0,IF(AND(F17=Schedule!F17,G17=Schedule!G17),VLOOKUP(A17,SET!$B$11:$E$74,3,0),IF(I17=Schedule!I17,VLOOKUP(A17,SET!$B$11:$E$74,4,0),0))),0)</f>
        <v>0</v>
      </c>
    </row>
    <row r="18" spans="1:10" x14ac:dyDescent="0.45">
      <c r="A18" s="2">
        <f>IF(Schedule!A18="","",Schedule!A18)</f>
        <v>15</v>
      </c>
      <c r="B18" s="37">
        <f>IF(Schedule!B18="","",Schedule!B18)</f>
        <v>44889</v>
      </c>
      <c r="C18" s="40" t="s">
        <v>43</v>
      </c>
      <c r="D18" s="37" t="str">
        <f>IF(Schedule!D18="","",Schedule!D18)</f>
        <v>Portugal</v>
      </c>
      <c r="E18" s="37" t="str">
        <f>IF(Schedule!E18="","",Schedule!E18)</f>
        <v>Ghana</v>
      </c>
      <c r="F18" s="8"/>
      <c r="G18" s="8"/>
      <c r="H18" s="2" t="b">
        <f t="shared" si="0"/>
        <v>0</v>
      </c>
      <c r="I18" s="4">
        <f t="shared" si="1"/>
        <v>0</v>
      </c>
      <c r="J18" s="2">
        <f>IFERROR(IF(OR(H18=FALSE,Schedule!H18=FALSE),0,IF(AND(F18=Schedule!F18,G18=Schedule!G18),VLOOKUP(A18,SET!$B$11:$E$74,3,0),IF(I18=Schedule!I18,VLOOKUP(A18,SET!$B$11:$E$74,4,0),0))),0)</f>
        <v>0</v>
      </c>
    </row>
    <row r="19" spans="1:10" x14ac:dyDescent="0.45">
      <c r="A19" s="2">
        <f>IF(Schedule!A19="","",Schedule!A19)</f>
        <v>16</v>
      </c>
      <c r="B19" s="37">
        <f>IF(Schedule!B19="","",Schedule!B19)</f>
        <v>44889</v>
      </c>
      <c r="C19" s="40" t="s">
        <v>43</v>
      </c>
      <c r="D19" s="37" t="str">
        <f>IF(Schedule!D19="","",Schedule!D19)</f>
        <v>Brazil</v>
      </c>
      <c r="E19" s="37" t="str">
        <f>IF(Schedule!E19="","",Schedule!E19)</f>
        <v>Serbia</v>
      </c>
      <c r="F19" s="8"/>
      <c r="G19" s="8"/>
      <c r="H19" s="2" t="b">
        <f t="shared" si="0"/>
        <v>0</v>
      </c>
      <c r="I19" s="4">
        <f t="shared" si="1"/>
        <v>0</v>
      </c>
      <c r="J19" s="2">
        <f>IFERROR(IF(OR(H19=FALSE,Schedule!H19=FALSE),0,IF(AND(F19=Schedule!F19,G19=Schedule!G19),VLOOKUP(A19,SET!$B$11:$E$74,3,0),IF(I19=Schedule!I19,VLOOKUP(A19,SET!$B$11:$E$74,4,0),0))),0)</f>
        <v>0</v>
      </c>
    </row>
    <row r="20" spans="1:10" x14ac:dyDescent="0.45">
      <c r="A20" s="2">
        <f>IF(Schedule!A20="","",Schedule!A20)</f>
        <v>17</v>
      </c>
      <c r="B20" s="37">
        <f>IF(Schedule!B20="","",Schedule!B20)</f>
        <v>44890</v>
      </c>
      <c r="C20" s="40" t="s">
        <v>43</v>
      </c>
      <c r="D20" s="37" t="str">
        <f>IF(Schedule!D20="","",Schedule!D20)</f>
        <v>Wales</v>
      </c>
      <c r="E20" s="37" t="str">
        <f>IF(Schedule!E20="","",Schedule!E20)</f>
        <v>Iran</v>
      </c>
      <c r="F20" s="8"/>
      <c r="G20" s="8"/>
      <c r="H20" s="2" t="b">
        <f t="shared" si="0"/>
        <v>0</v>
      </c>
      <c r="I20" s="4">
        <f t="shared" si="1"/>
        <v>0</v>
      </c>
      <c r="J20" s="2">
        <f>IFERROR(IF(OR(H20=FALSE,Schedule!H20=FALSE),0,IF(AND(F20=Schedule!F20,G20=Schedule!G20),VLOOKUP(A20,SET!$B$11:$E$74,3,0),IF(I20=Schedule!I20,VLOOKUP(A20,SET!$B$11:$E$74,4,0),0))),0)</f>
        <v>0</v>
      </c>
    </row>
    <row r="21" spans="1:10" x14ac:dyDescent="0.45">
      <c r="A21" s="2">
        <f>IF(Schedule!A21="","",Schedule!A21)</f>
        <v>18</v>
      </c>
      <c r="B21" s="37">
        <f>IF(Schedule!B21="","",Schedule!B21)</f>
        <v>44890</v>
      </c>
      <c r="C21" s="40" t="s">
        <v>43</v>
      </c>
      <c r="D21" s="37" t="str">
        <f>IF(Schedule!D21="","",Schedule!D21)</f>
        <v>Qatar</v>
      </c>
      <c r="E21" s="37" t="str">
        <f>IF(Schedule!E21="","",Schedule!E21)</f>
        <v>Senegal</v>
      </c>
      <c r="F21" s="8"/>
      <c r="G21" s="8"/>
      <c r="H21" s="2" t="b">
        <f t="shared" si="0"/>
        <v>0</v>
      </c>
      <c r="I21" s="4">
        <f t="shared" si="1"/>
        <v>0</v>
      </c>
      <c r="J21" s="2">
        <f>IFERROR(IF(OR(H21=FALSE,Schedule!H21=FALSE),0,IF(AND(F21=Schedule!F21,G21=Schedule!G21),VLOOKUP(A21,SET!$B$11:$E$74,3,0),IF(I21=Schedule!I21,VLOOKUP(A21,SET!$B$11:$E$74,4,0),0))),0)</f>
        <v>0</v>
      </c>
    </row>
    <row r="22" spans="1:10" x14ac:dyDescent="0.45">
      <c r="A22" s="2">
        <f>IF(Schedule!A22="","",Schedule!A22)</f>
        <v>19</v>
      </c>
      <c r="B22" s="37">
        <f>IF(Schedule!B22="","",Schedule!B22)</f>
        <v>44890</v>
      </c>
      <c r="C22" s="40" t="s">
        <v>43</v>
      </c>
      <c r="D22" s="37" t="str">
        <f>IF(Schedule!D22="","",Schedule!D22)</f>
        <v>Netherlands</v>
      </c>
      <c r="E22" s="37" t="str">
        <f>IF(Schedule!E22="","",Schedule!E22)</f>
        <v>Ecuador</v>
      </c>
      <c r="F22" s="8"/>
      <c r="G22" s="8"/>
      <c r="H22" s="2" t="b">
        <f t="shared" si="0"/>
        <v>0</v>
      </c>
      <c r="I22" s="4">
        <f t="shared" si="1"/>
        <v>0</v>
      </c>
      <c r="J22" s="2">
        <f>IFERROR(IF(OR(H22=FALSE,Schedule!H22=FALSE),0,IF(AND(F22=Schedule!F22,G22=Schedule!G22),VLOOKUP(A22,SET!$B$11:$E$74,3,0),IF(I22=Schedule!I22,VLOOKUP(A22,SET!$B$11:$E$74,4,0),0))),0)</f>
        <v>0</v>
      </c>
    </row>
    <row r="23" spans="1:10" x14ac:dyDescent="0.45">
      <c r="A23" s="2">
        <f>IF(Schedule!A23="","",Schedule!A23)</f>
        <v>20</v>
      </c>
      <c r="B23" s="37">
        <f>IF(Schedule!B23="","",Schedule!B23)</f>
        <v>44890</v>
      </c>
      <c r="C23" s="40" t="s">
        <v>43</v>
      </c>
      <c r="D23" s="37" t="str">
        <f>IF(Schedule!D23="","",Schedule!D23)</f>
        <v>England</v>
      </c>
      <c r="E23" s="37" t="str">
        <f>IF(Schedule!E23="","",Schedule!E23)</f>
        <v>United States</v>
      </c>
      <c r="F23" s="8"/>
      <c r="G23" s="8"/>
      <c r="H23" s="2" t="b">
        <f t="shared" si="0"/>
        <v>0</v>
      </c>
      <c r="I23" s="4">
        <f t="shared" si="1"/>
        <v>0</v>
      </c>
      <c r="J23" s="2">
        <f>IFERROR(IF(OR(H23=FALSE,Schedule!H23=FALSE),0,IF(AND(F23=Schedule!F23,G23=Schedule!G23),VLOOKUP(A23,SET!$B$11:$E$74,3,0),IF(I23=Schedule!I23,VLOOKUP(A23,SET!$B$11:$E$74,4,0),0))),0)</f>
        <v>0</v>
      </c>
    </row>
    <row r="24" spans="1:10" x14ac:dyDescent="0.45">
      <c r="A24" s="2">
        <f>IF(Schedule!A24="","",Schedule!A24)</f>
        <v>21</v>
      </c>
      <c r="B24" s="37">
        <f>IF(Schedule!B24="","",Schedule!B24)</f>
        <v>44891</v>
      </c>
      <c r="C24" s="40" t="s">
        <v>43</v>
      </c>
      <c r="D24" s="37" t="str">
        <f>IF(Schedule!D24="","",Schedule!D24)</f>
        <v>Tunisia</v>
      </c>
      <c r="E24" s="37" t="str">
        <f>IF(Schedule!E24="","",Schedule!E24)</f>
        <v>Australia</v>
      </c>
      <c r="F24" s="8"/>
      <c r="G24" s="8"/>
      <c r="H24" s="2" t="b">
        <f t="shared" si="0"/>
        <v>0</v>
      </c>
      <c r="I24" s="4">
        <f t="shared" si="1"/>
        <v>0</v>
      </c>
      <c r="J24" s="2">
        <f>IFERROR(IF(OR(H24=FALSE,Schedule!H24=FALSE),0,IF(AND(F24=Schedule!F24,G24=Schedule!G24),VLOOKUP(A24,SET!$B$11:$E$74,3,0),IF(I24=Schedule!I24,VLOOKUP(A24,SET!$B$11:$E$74,4,0),0))),0)</f>
        <v>0</v>
      </c>
    </row>
    <row r="25" spans="1:10" x14ac:dyDescent="0.45">
      <c r="A25" s="2">
        <f>IF(Schedule!A25="","",Schedule!A25)</f>
        <v>22</v>
      </c>
      <c r="B25" s="37">
        <f>IF(Schedule!B25="","",Schedule!B25)</f>
        <v>44891</v>
      </c>
      <c r="C25" s="40" t="s">
        <v>43</v>
      </c>
      <c r="D25" s="37" t="str">
        <f>IF(Schedule!D25="","",Schedule!D25)</f>
        <v>Poland</v>
      </c>
      <c r="E25" s="37" t="str">
        <f>IF(Schedule!E25="","",Schedule!E25)</f>
        <v>Saudi Arabia</v>
      </c>
      <c r="F25" s="8"/>
      <c r="G25" s="8"/>
      <c r="H25" s="2" t="b">
        <f t="shared" si="0"/>
        <v>0</v>
      </c>
      <c r="I25" s="4">
        <f t="shared" si="1"/>
        <v>0</v>
      </c>
      <c r="J25" s="2">
        <f>IFERROR(IF(OR(H25=FALSE,Schedule!H25=FALSE),0,IF(AND(F25=Schedule!F25,G25=Schedule!G25),VLOOKUP(A25,SET!$B$11:$E$74,3,0),IF(I25=Schedule!I25,VLOOKUP(A25,SET!$B$11:$E$74,4,0),0))),0)</f>
        <v>0</v>
      </c>
    </row>
    <row r="26" spans="1:10" x14ac:dyDescent="0.45">
      <c r="A26" s="2">
        <f>IF(Schedule!A26="","",Schedule!A26)</f>
        <v>23</v>
      </c>
      <c r="B26" s="37">
        <f>IF(Schedule!B26="","",Schedule!B26)</f>
        <v>44891</v>
      </c>
      <c r="C26" s="40" t="s">
        <v>43</v>
      </c>
      <c r="D26" s="37" t="str">
        <f>IF(Schedule!D26="","",Schedule!D26)</f>
        <v>France</v>
      </c>
      <c r="E26" s="37" t="str">
        <f>IF(Schedule!E26="","",Schedule!E26)</f>
        <v>Denmark</v>
      </c>
      <c r="F26" s="8"/>
      <c r="G26" s="8"/>
      <c r="H26" s="2" t="b">
        <f t="shared" si="0"/>
        <v>0</v>
      </c>
      <c r="I26" s="4">
        <f t="shared" si="1"/>
        <v>0</v>
      </c>
      <c r="J26" s="2">
        <f>IFERROR(IF(OR(H26=FALSE,Schedule!H26=FALSE),0,IF(AND(F26=Schedule!F26,G26=Schedule!G26),VLOOKUP(A26,SET!$B$11:$E$74,3,0),IF(I26=Schedule!I26,VLOOKUP(A26,SET!$B$11:$E$74,4,0),0))),0)</f>
        <v>0</v>
      </c>
    </row>
    <row r="27" spans="1:10" x14ac:dyDescent="0.45">
      <c r="A27" s="2">
        <f>IF(Schedule!A27="","",Schedule!A27)</f>
        <v>24</v>
      </c>
      <c r="B27" s="37">
        <f>IF(Schedule!B27="","",Schedule!B27)</f>
        <v>44891</v>
      </c>
      <c r="C27" s="40" t="s">
        <v>43</v>
      </c>
      <c r="D27" s="37" t="str">
        <f>IF(Schedule!D27="","",Schedule!D27)</f>
        <v>Argentina</v>
      </c>
      <c r="E27" s="37" t="str">
        <f>IF(Schedule!E27="","",Schedule!E27)</f>
        <v>Mexico</v>
      </c>
      <c r="F27" s="8"/>
      <c r="G27" s="8"/>
      <c r="H27" s="2" t="b">
        <f t="shared" si="0"/>
        <v>0</v>
      </c>
      <c r="I27" s="4">
        <f t="shared" si="1"/>
        <v>0</v>
      </c>
      <c r="J27" s="2">
        <f>IFERROR(IF(OR(H27=FALSE,Schedule!H27=FALSE),0,IF(AND(F27=Schedule!F27,G27=Schedule!G27),VLOOKUP(A27,SET!$B$11:$E$74,3,0),IF(I27=Schedule!I27,VLOOKUP(A27,SET!$B$11:$E$74,4,0),0))),0)</f>
        <v>0</v>
      </c>
    </row>
    <row r="28" spans="1:10" x14ac:dyDescent="0.45">
      <c r="A28" s="2">
        <f>IF(Schedule!A28="","",Schedule!A28)</f>
        <v>25</v>
      </c>
      <c r="B28" s="37">
        <f>IF(Schedule!B28="","",Schedule!B28)</f>
        <v>44892</v>
      </c>
      <c r="C28" s="40" t="s">
        <v>43</v>
      </c>
      <c r="D28" s="37" t="str">
        <f>IF(Schedule!D28="","",Schedule!D28)</f>
        <v>Japan</v>
      </c>
      <c r="E28" s="37" t="str">
        <f>IF(Schedule!E28="","",Schedule!E28)</f>
        <v>Costa Rica</v>
      </c>
      <c r="F28" s="8"/>
      <c r="G28" s="8"/>
      <c r="H28" s="2" t="b">
        <f t="shared" si="0"/>
        <v>0</v>
      </c>
      <c r="I28" s="4">
        <f t="shared" si="1"/>
        <v>0</v>
      </c>
      <c r="J28" s="2">
        <f>IFERROR(IF(OR(H28=FALSE,Schedule!H28=FALSE),0,IF(AND(F28=Schedule!F28,G28=Schedule!G28),VLOOKUP(A28,SET!$B$11:$E$74,3,0),IF(I28=Schedule!I28,VLOOKUP(A28,SET!$B$11:$E$74,4,0),0))),0)</f>
        <v>0</v>
      </c>
    </row>
    <row r="29" spans="1:10" x14ac:dyDescent="0.45">
      <c r="A29" s="2">
        <f>IF(Schedule!A29="","",Schedule!A29)</f>
        <v>26</v>
      </c>
      <c r="B29" s="37">
        <f>IF(Schedule!B29="","",Schedule!B29)</f>
        <v>44892</v>
      </c>
      <c r="C29" s="40" t="s">
        <v>43</v>
      </c>
      <c r="D29" s="37" t="str">
        <f>IF(Schedule!D29="","",Schedule!D29)</f>
        <v>Belgium</v>
      </c>
      <c r="E29" s="37" t="str">
        <f>IF(Schedule!E29="","",Schedule!E29)</f>
        <v>Morocco</v>
      </c>
      <c r="F29" s="8"/>
      <c r="G29" s="8"/>
      <c r="H29" s="2" t="b">
        <f t="shared" si="0"/>
        <v>0</v>
      </c>
      <c r="I29" s="4">
        <f t="shared" si="1"/>
        <v>0</v>
      </c>
      <c r="J29" s="2">
        <f>IFERROR(IF(OR(H29=FALSE,Schedule!H29=FALSE),0,IF(AND(F29=Schedule!F29,G29=Schedule!G29),VLOOKUP(A29,SET!$B$11:$E$74,3,0),IF(I29=Schedule!I29,VLOOKUP(A29,SET!$B$11:$E$74,4,0),0))),0)</f>
        <v>0</v>
      </c>
    </row>
    <row r="30" spans="1:10" x14ac:dyDescent="0.45">
      <c r="A30" s="2">
        <f>IF(Schedule!A30="","",Schedule!A30)</f>
        <v>27</v>
      </c>
      <c r="B30" s="37">
        <f>IF(Schedule!B30="","",Schedule!B30)</f>
        <v>44892</v>
      </c>
      <c r="C30" s="40" t="s">
        <v>43</v>
      </c>
      <c r="D30" s="37" t="str">
        <f>IF(Schedule!D30="","",Schedule!D30)</f>
        <v>Croatia</v>
      </c>
      <c r="E30" s="37" t="str">
        <f>IF(Schedule!E30="","",Schedule!E30)</f>
        <v>Canada</v>
      </c>
      <c r="F30" s="8"/>
      <c r="G30" s="8"/>
      <c r="H30" s="2" t="b">
        <f t="shared" si="0"/>
        <v>0</v>
      </c>
      <c r="I30" s="4">
        <f t="shared" si="1"/>
        <v>0</v>
      </c>
      <c r="J30" s="2">
        <f>IFERROR(IF(OR(H30=FALSE,Schedule!H30=FALSE),0,IF(AND(F30=Schedule!F30,G30=Schedule!G30),VLOOKUP(A30,SET!$B$11:$E$74,3,0),IF(I30=Schedule!I30,VLOOKUP(A30,SET!$B$11:$E$74,4,0),0))),0)</f>
        <v>0</v>
      </c>
    </row>
    <row r="31" spans="1:10" x14ac:dyDescent="0.45">
      <c r="A31" s="2">
        <f>IF(Schedule!A31="","",Schedule!A31)</f>
        <v>28</v>
      </c>
      <c r="B31" s="37">
        <f>IF(Schedule!B31="","",Schedule!B31)</f>
        <v>44892</v>
      </c>
      <c r="C31" s="40" t="s">
        <v>43</v>
      </c>
      <c r="D31" s="37" t="str">
        <f>IF(Schedule!D31="","",Schedule!D31)</f>
        <v>Spain</v>
      </c>
      <c r="E31" s="37" t="str">
        <f>IF(Schedule!E31="","",Schedule!E31)</f>
        <v>Germany</v>
      </c>
      <c r="F31" s="8"/>
      <c r="G31" s="8"/>
      <c r="H31" s="2" t="b">
        <f t="shared" si="0"/>
        <v>0</v>
      </c>
      <c r="I31" s="4">
        <f t="shared" si="1"/>
        <v>0</v>
      </c>
      <c r="J31" s="2">
        <f>IFERROR(IF(OR(H31=FALSE,Schedule!H31=FALSE),0,IF(AND(F31=Schedule!F31,G31=Schedule!G31),VLOOKUP(A31,SET!$B$11:$E$74,3,0),IF(I31=Schedule!I31,VLOOKUP(A31,SET!$B$11:$E$74,4,0),0))),0)</f>
        <v>0</v>
      </c>
    </row>
    <row r="32" spans="1:10" x14ac:dyDescent="0.45">
      <c r="A32" s="2">
        <f>IF(Schedule!A32="","",Schedule!A32)</f>
        <v>29</v>
      </c>
      <c r="B32" s="37">
        <f>IF(Schedule!B32="","",Schedule!B32)</f>
        <v>44893</v>
      </c>
      <c r="C32" s="40" t="s">
        <v>43</v>
      </c>
      <c r="D32" s="37" t="str">
        <f>IF(Schedule!D32="","",Schedule!D32)</f>
        <v>Cameroon</v>
      </c>
      <c r="E32" s="37" t="str">
        <f>IF(Schedule!E32="","",Schedule!E32)</f>
        <v>Serbia</v>
      </c>
      <c r="F32" s="8"/>
      <c r="G32" s="8"/>
      <c r="H32" s="2" t="b">
        <f t="shared" si="0"/>
        <v>0</v>
      </c>
      <c r="I32" s="4">
        <f t="shared" si="1"/>
        <v>0</v>
      </c>
      <c r="J32" s="2">
        <f>IFERROR(IF(OR(H32=FALSE,Schedule!H32=FALSE),0,IF(AND(F32=Schedule!F32,G32=Schedule!G32),VLOOKUP(A32,SET!$B$11:$E$74,3,0),IF(I32=Schedule!I32,VLOOKUP(A32,SET!$B$11:$E$74,4,0),0))),0)</f>
        <v>0</v>
      </c>
    </row>
    <row r="33" spans="1:10" x14ac:dyDescent="0.45">
      <c r="A33" s="2">
        <f>IF(Schedule!A33="","",Schedule!A33)</f>
        <v>30</v>
      </c>
      <c r="B33" s="37">
        <f>IF(Schedule!B33="","",Schedule!B33)</f>
        <v>44893</v>
      </c>
      <c r="C33" s="40" t="s">
        <v>43</v>
      </c>
      <c r="D33" s="37" t="str">
        <f>IF(Schedule!D33="","",Schedule!D33)</f>
        <v>South Korea</v>
      </c>
      <c r="E33" s="37" t="str">
        <f>IF(Schedule!E33="","",Schedule!E33)</f>
        <v>Ghana</v>
      </c>
      <c r="F33" s="8"/>
      <c r="G33" s="8"/>
      <c r="H33" s="2" t="b">
        <f t="shared" si="0"/>
        <v>0</v>
      </c>
      <c r="I33" s="4">
        <f t="shared" si="1"/>
        <v>0</v>
      </c>
      <c r="J33" s="2">
        <f>IFERROR(IF(OR(H33=FALSE,Schedule!H33=FALSE),0,IF(AND(F33=Schedule!F33,G33=Schedule!G33),VLOOKUP(A33,SET!$B$11:$E$74,3,0),IF(I33=Schedule!I33,VLOOKUP(A33,SET!$B$11:$E$74,4,0),0))),0)</f>
        <v>0</v>
      </c>
    </row>
    <row r="34" spans="1:10" x14ac:dyDescent="0.45">
      <c r="A34" s="2">
        <f>IF(Schedule!A34="","",Schedule!A34)</f>
        <v>31</v>
      </c>
      <c r="B34" s="37">
        <f>IF(Schedule!B34="","",Schedule!B34)</f>
        <v>44893</v>
      </c>
      <c r="C34" s="40" t="s">
        <v>43</v>
      </c>
      <c r="D34" s="37" t="str">
        <f>IF(Schedule!D34="","",Schedule!D34)</f>
        <v>Brazil</v>
      </c>
      <c r="E34" s="37" t="str">
        <f>IF(Schedule!E34="","",Schedule!E34)</f>
        <v>Switzerland</v>
      </c>
      <c r="F34" s="8"/>
      <c r="G34" s="8"/>
      <c r="H34" s="2" t="b">
        <f t="shared" si="0"/>
        <v>0</v>
      </c>
      <c r="I34" s="4">
        <f t="shared" si="1"/>
        <v>0</v>
      </c>
      <c r="J34" s="2">
        <f>IFERROR(IF(OR(H34=FALSE,Schedule!H34=FALSE),0,IF(AND(F34=Schedule!F34,G34=Schedule!G34),VLOOKUP(A34,SET!$B$11:$E$74,3,0),IF(I34=Schedule!I34,VLOOKUP(A34,SET!$B$11:$E$74,4,0),0))),0)</f>
        <v>0</v>
      </c>
    </row>
    <row r="35" spans="1:10" x14ac:dyDescent="0.45">
      <c r="A35" s="2">
        <f>IF(Schedule!A35="","",Schedule!A35)</f>
        <v>32</v>
      </c>
      <c r="B35" s="37">
        <f>IF(Schedule!B35="","",Schedule!B35)</f>
        <v>44893</v>
      </c>
      <c r="C35" s="40" t="s">
        <v>43</v>
      </c>
      <c r="D35" s="37" t="str">
        <f>IF(Schedule!D35="","",Schedule!D35)</f>
        <v>Portugal</v>
      </c>
      <c r="E35" s="37" t="str">
        <f>IF(Schedule!E35="","",Schedule!E35)</f>
        <v>Uruguay</v>
      </c>
      <c r="F35" s="8"/>
      <c r="G35" s="8"/>
      <c r="H35" s="2" t="b">
        <f t="shared" si="0"/>
        <v>0</v>
      </c>
      <c r="I35" s="4">
        <f t="shared" si="1"/>
        <v>0</v>
      </c>
      <c r="J35" s="2">
        <f>IFERROR(IF(OR(H35=FALSE,Schedule!H35=FALSE),0,IF(AND(F35=Schedule!F35,G35=Schedule!G35),VLOOKUP(A35,SET!$B$11:$E$74,3,0),IF(I35=Schedule!I35,VLOOKUP(A35,SET!$B$11:$E$74,4,0),0))),0)</f>
        <v>0</v>
      </c>
    </row>
    <row r="36" spans="1:10" x14ac:dyDescent="0.45">
      <c r="A36" s="2">
        <f>IF(Schedule!A36="","",Schedule!A36)</f>
        <v>33</v>
      </c>
      <c r="B36" s="37">
        <f>IF(Schedule!B36="","",Schedule!B36)</f>
        <v>44894</v>
      </c>
      <c r="C36" s="40" t="s">
        <v>43</v>
      </c>
      <c r="D36" s="37" t="str">
        <f>IF(Schedule!D36="","",Schedule!D36)</f>
        <v>Wales</v>
      </c>
      <c r="E36" s="37" t="str">
        <f>IF(Schedule!E36="","",Schedule!E36)</f>
        <v>England</v>
      </c>
      <c r="F36" s="8"/>
      <c r="G36" s="8"/>
      <c r="H36" s="2" t="b">
        <f t="shared" si="0"/>
        <v>0</v>
      </c>
      <c r="I36" s="4">
        <f t="shared" si="1"/>
        <v>0</v>
      </c>
      <c r="J36" s="2">
        <f>IFERROR(IF(OR(H36=FALSE,Schedule!H36=FALSE),0,IF(AND(F36=Schedule!F36,G36=Schedule!G36),VLOOKUP(A36,SET!$B$11:$E$74,3,0),IF(I36=Schedule!I36,VLOOKUP(A36,SET!$B$11:$E$74,4,0),0))),0)</f>
        <v>0</v>
      </c>
    </row>
    <row r="37" spans="1:10" x14ac:dyDescent="0.45">
      <c r="A37" s="2">
        <f>IF(Schedule!A37="","",Schedule!A37)</f>
        <v>34</v>
      </c>
      <c r="B37" s="37">
        <f>IF(Schedule!B37="","",Schedule!B37)</f>
        <v>44894</v>
      </c>
      <c r="C37" s="40" t="s">
        <v>43</v>
      </c>
      <c r="D37" s="37" t="str">
        <f>IF(Schedule!D37="","",Schedule!D37)</f>
        <v>Iran</v>
      </c>
      <c r="E37" s="37" t="str">
        <f>IF(Schedule!E37="","",Schedule!E37)</f>
        <v>United States</v>
      </c>
      <c r="F37" s="8"/>
      <c r="G37" s="8"/>
      <c r="H37" s="2" t="b">
        <f t="shared" si="0"/>
        <v>0</v>
      </c>
      <c r="I37" s="4">
        <f t="shared" si="1"/>
        <v>0</v>
      </c>
      <c r="J37" s="2">
        <f>IFERROR(IF(OR(H37=FALSE,Schedule!H37=FALSE),0,IF(AND(F37=Schedule!F37,G37=Schedule!G37),VLOOKUP(A37,SET!$B$11:$E$74,3,0),IF(I37=Schedule!I37,VLOOKUP(A37,SET!$B$11:$E$74,4,0),0))),0)</f>
        <v>0</v>
      </c>
    </row>
    <row r="38" spans="1:10" x14ac:dyDescent="0.45">
      <c r="A38" s="2">
        <f>IF(Schedule!A38="","",Schedule!A38)</f>
        <v>35</v>
      </c>
      <c r="B38" s="37">
        <f>IF(Schedule!B38="","",Schedule!B38)</f>
        <v>44894</v>
      </c>
      <c r="C38" s="40" t="s">
        <v>43</v>
      </c>
      <c r="D38" s="37" t="str">
        <f>IF(Schedule!D38="","",Schedule!D38)</f>
        <v>Ecuador</v>
      </c>
      <c r="E38" s="37" t="str">
        <f>IF(Schedule!E38="","",Schedule!E38)</f>
        <v>Senegal</v>
      </c>
      <c r="F38" s="8"/>
      <c r="G38" s="8"/>
      <c r="H38" s="2" t="b">
        <f t="shared" si="0"/>
        <v>0</v>
      </c>
      <c r="I38" s="4">
        <f t="shared" si="1"/>
        <v>0</v>
      </c>
      <c r="J38" s="2">
        <f>IFERROR(IF(OR(H38=FALSE,Schedule!H38=FALSE),0,IF(AND(F38=Schedule!F38,G38=Schedule!G38),VLOOKUP(A38,SET!$B$11:$E$74,3,0),IF(I38=Schedule!I38,VLOOKUP(A38,SET!$B$11:$E$74,4,0),0))),0)</f>
        <v>0</v>
      </c>
    </row>
    <row r="39" spans="1:10" x14ac:dyDescent="0.45">
      <c r="A39" s="2">
        <f>IF(Schedule!A39="","",Schedule!A39)</f>
        <v>36</v>
      </c>
      <c r="B39" s="37">
        <f>IF(Schedule!B39="","",Schedule!B39)</f>
        <v>44894</v>
      </c>
      <c r="C39" s="40" t="s">
        <v>43</v>
      </c>
      <c r="D39" s="37" t="str">
        <f>IF(Schedule!D39="","",Schedule!D39)</f>
        <v>Netherlands</v>
      </c>
      <c r="E39" s="37" t="str">
        <f>IF(Schedule!E39="","",Schedule!E39)</f>
        <v>Qatar</v>
      </c>
      <c r="F39" s="8"/>
      <c r="G39" s="8"/>
      <c r="H39" s="2" t="b">
        <f t="shared" si="0"/>
        <v>0</v>
      </c>
      <c r="I39" s="4">
        <f t="shared" si="1"/>
        <v>0</v>
      </c>
      <c r="J39" s="2">
        <f>IFERROR(IF(OR(H39=FALSE,Schedule!H39=FALSE),0,IF(AND(F39=Schedule!F39,G39=Schedule!G39),VLOOKUP(A39,SET!$B$11:$E$74,3,0),IF(I39=Schedule!I39,VLOOKUP(A39,SET!$B$11:$E$74,4,0),0))),0)</f>
        <v>0</v>
      </c>
    </row>
    <row r="40" spans="1:10" x14ac:dyDescent="0.45">
      <c r="A40" s="2">
        <f>IF(Schedule!A40="","",Schedule!A40)</f>
        <v>37</v>
      </c>
      <c r="B40" s="37">
        <f>IF(Schedule!B40="","",Schedule!B40)</f>
        <v>44895</v>
      </c>
      <c r="C40" s="40" t="s">
        <v>43</v>
      </c>
      <c r="D40" s="37" t="str">
        <f>IF(Schedule!D40="","",Schedule!D40)</f>
        <v>Australia</v>
      </c>
      <c r="E40" s="37" t="str">
        <f>IF(Schedule!E40="","",Schedule!E40)</f>
        <v>Denmark</v>
      </c>
      <c r="F40" s="8"/>
      <c r="G40" s="8"/>
      <c r="H40" s="2" t="b">
        <f t="shared" si="0"/>
        <v>0</v>
      </c>
      <c r="I40" s="4">
        <f t="shared" si="1"/>
        <v>0</v>
      </c>
      <c r="J40" s="2">
        <f>IFERROR(IF(OR(H40=FALSE,Schedule!H40=FALSE),0,IF(AND(F40=Schedule!F40,G40=Schedule!G40),VLOOKUP(A40,SET!$B$11:$E$74,3,0),IF(I40=Schedule!I40,VLOOKUP(A40,SET!$B$11:$E$74,4,0),0))),0)</f>
        <v>0</v>
      </c>
    </row>
    <row r="41" spans="1:10" x14ac:dyDescent="0.45">
      <c r="A41" s="2">
        <f>IF(Schedule!A41="","",Schedule!A41)</f>
        <v>38</v>
      </c>
      <c r="B41" s="37">
        <f>IF(Schedule!B41="","",Schedule!B41)</f>
        <v>44895</v>
      </c>
      <c r="C41" s="40" t="s">
        <v>43</v>
      </c>
      <c r="D41" s="37" t="str">
        <f>IF(Schedule!D41="","",Schedule!D41)</f>
        <v>Tunisia</v>
      </c>
      <c r="E41" s="37" t="str">
        <f>IF(Schedule!E41="","",Schedule!E41)</f>
        <v>France</v>
      </c>
      <c r="F41" s="8"/>
      <c r="G41" s="8"/>
      <c r="H41" s="2" t="b">
        <f t="shared" si="0"/>
        <v>0</v>
      </c>
      <c r="I41" s="4">
        <f t="shared" si="1"/>
        <v>0</v>
      </c>
      <c r="J41" s="2">
        <f>IFERROR(IF(OR(H41=FALSE,Schedule!H41=FALSE),0,IF(AND(F41=Schedule!F41,G41=Schedule!G41),VLOOKUP(A41,SET!$B$11:$E$74,3,0),IF(I41=Schedule!I41,VLOOKUP(A41,SET!$B$11:$E$74,4,0),0))),0)</f>
        <v>0</v>
      </c>
    </row>
    <row r="42" spans="1:10" x14ac:dyDescent="0.45">
      <c r="A42" s="2">
        <f>IF(Schedule!A42="","",Schedule!A42)</f>
        <v>39</v>
      </c>
      <c r="B42" s="37">
        <f>IF(Schedule!B42="","",Schedule!B42)</f>
        <v>44895</v>
      </c>
      <c r="C42" s="40" t="s">
        <v>43</v>
      </c>
      <c r="D42" s="37" t="str">
        <f>IF(Schedule!D42="","",Schedule!D42)</f>
        <v>Poland</v>
      </c>
      <c r="E42" s="37" t="str">
        <f>IF(Schedule!E42="","",Schedule!E42)</f>
        <v>Argentina</v>
      </c>
      <c r="F42" s="8"/>
      <c r="G42" s="8"/>
      <c r="H42" s="2" t="b">
        <f t="shared" si="0"/>
        <v>0</v>
      </c>
      <c r="I42" s="4">
        <f t="shared" si="1"/>
        <v>0</v>
      </c>
      <c r="J42" s="2">
        <f>IFERROR(IF(OR(H42=FALSE,Schedule!H42=FALSE),0,IF(AND(F42=Schedule!F42,G42=Schedule!G42),VLOOKUP(A42,SET!$B$11:$E$74,3,0),IF(I42=Schedule!I42,VLOOKUP(A42,SET!$B$11:$E$74,4,0),0))),0)</f>
        <v>0</v>
      </c>
    </row>
    <row r="43" spans="1:10" x14ac:dyDescent="0.45">
      <c r="A43" s="2">
        <f>IF(Schedule!A43="","",Schedule!A43)</f>
        <v>40</v>
      </c>
      <c r="B43" s="37">
        <f>IF(Schedule!B43="","",Schedule!B43)</f>
        <v>44895</v>
      </c>
      <c r="C43" s="40" t="s">
        <v>43</v>
      </c>
      <c r="D43" s="37" t="str">
        <f>IF(Schedule!D43="","",Schedule!D43)</f>
        <v>Saudi Arabia</v>
      </c>
      <c r="E43" s="37" t="str">
        <f>IF(Schedule!E43="","",Schedule!E43)</f>
        <v>Mexico</v>
      </c>
      <c r="F43" s="8"/>
      <c r="G43" s="8"/>
      <c r="H43" s="2" t="b">
        <f t="shared" si="0"/>
        <v>0</v>
      </c>
      <c r="I43" s="4">
        <f t="shared" si="1"/>
        <v>0</v>
      </c>
      <c r="J43" s="2">
        <f>IFERROR(IF(OR(H43=FALSE,Schedule!H43=FALSE),0,IF(AND(F43=Schedule!F43,G43=Schedule!G43),VLOOKUP(A43,SET!$B$11:$E$74,3,0),IF(I43=Schedule!I43,VLOOKUP(A43,SET!$B$11:$E$74,4,0),0))),0)</f>
        <v>0</v>
      </c>
    </row>
    <row r="44" spans="1:10" x14ac:dyDescent="0.45">
      <c r="A44" s="2">
        <f>IF(Schedule!A44="","",Schedule!A44)</f>
        <v>41</v>
      </c>
      <c r="B44" s="37">
        <f>IF(Schedule!B44="","",Schedule!B44)</f>
        <v>44896</v>
      </c>
      <c r="C44" s="40" t="s">
        <v>43</v>
      </c>
      <c r="D44" s="37" t="str">
        <f>IF(Schedule!D44="","",Schedule!D44)</f>
        <v>Croatia</v>
      </c>
      <c r="E44" s="37" t="str">
        <f>IF(Schedule!E44="","",Schedule!E44)</f>
        <v>Belgium</v>
      </c>
      <c r="F44" s="8"/>
      <c r="G44" s="8"/>
      <c r="H44" s="2" t="b">
        <f t="shared" si="0"/>
        <v>0</v>
      </c>
      <c r="I44" s="4">
        <f t="shared" si="1"/>
        <v>0</v>
      </c>
      <c r="J44" s="2">
        <f>IFERROR(IF(OR(H44=FALSE,Schedule!H44=FALSE),0,IF(AND(F44=Schedule!F44,G44=Schedule!G44),VLOOKUP(A44,SET!$B$11:$E$74,3,0),IF(I44=Schedule!I44,VLOOKUP(A44,SET!$B$11:$E$74,4,0),0))),0)</f>
        <v>0</v>
      </c>
    </row>
    <row r="45" spans="1:10" x14ac:dyDescent="0.45">
      <c r="A45" s="2">
        <f>IF(Schedule!A45="","",Schedule!A45)</f>
        <v>42</v>
      </c>
      <c r="B45" s="37">
        <f>IF(Schedule!B45="","",Schedule!B45)</f>
        <v>44896</v>
      </c>
      <c r="C45" s="40" t="s">
        <v>43</v>
      </c>
      <c r="D45" s="37" t="str">
        <f>IF(Schedule!D45="","",Schedule!D45)</f>
        <v>Canada</v>
      </c>
      <c r="E45" s="37" t="str">
        <f>IF(Schedule!E45="","",Schedule!E45)</f>
        <v>Morocco</v>
      </c>
      <c r="F45" s="8"/>
      <c r="G45" s="8"/>
      <c r="H45" s="2" t="b">
        <f t="shared" si="0"/>
        <v>0</v>
      </c>
      <c r="I45" s="4">
        <f t="shared" si="1"/>
        <v>0</v>
      </c>
      <c r="J45" s="2">
        <f>IFERROR(IF(OR(H45=FALSE,Schedule!H45=FALSE),0,IF(AND(F45=Schedule!F45,G45=Schedule!G45),VLOOKUP(A45,SET!$B$11:$E$74,3,0),IF(I45=Schedule!I45,VLOOKUP(A45,SET!$B$11:$E$74,4,0),0))),0)</f>
        <v>0</v>
      </c>
    </row>
    <row r="46" spans="1:10" x14ac:dyDescent="0.45">
      <c r="A46" s="2">
        <f>IF(Schedule!A46="","",Schedule!A46)</f>
        <v>43</v>
      </c>
      <c r="B46" s="37">
        <f>IF(Schedule!B46="","",Schedule!B46)</f>
        <v>44896</v>
      </c>
      <c r="C46" s="40" t="s">
        <v>43</v>
      </c>
      <c r="D46" s="37" t="str">
        <f>IF(Schedule!D46="","",Schedule!D46)</f>
        <v>Japan</v>
      </c>
      <c r="E46" s="37" t="str">
        <f>IF(Schedule!E46="","",Schedule!E46)</f>
        <v>Spain</v>
      </c>
      <c r="F46" s="8"/>
      <c r="G46" s="8"/>
      <c r="H46" s="2" t="b">
        <f t="shared" si="0"/>
        <v>0</v>
      </c>
      <c r="I46" s="4">
        <f t="shared" si="1"/>
        <v>0</v>
      </c>
      <c r="J46" s="2">
        <f>IFERROR(IF(OR(H46=FALSE,Schedule!H46=FALSE),0,IF(AND(F46=Schedule!F46,G46=Schedule!G46),VLOOKUP(A46,SET!$B$11:$E$74,3,0),IF(I46=Schedule!I46,VLOOKUP(A46,SET!$B$11:$E$74,4,0),0))),0)</f>
        <v>0</v>
      </c>
    </row>
    <row r="47" spans="1:10" x14ac:dyDescent="0.45">
      <c r="A47" s="2">
        <f>IF(Schedule!A47="","",Schedule!A47)</f>
        <v>44</v>
      </c>
      <c r="B47" s="37">
        <f>IF(Schedule!B47="","",Schedule!B47)</f>
        <v>44896</v>
      </c>
      <c r="C47" s="40" t="s">
        <v>43</v>
      </c>
      <c r="D47" s="37" t="str">
        <f>IF(Schedule!D47="","",Schedule!D47)</f>
        <v>Costa Rica</v>
      </c>
      <c r="E47" s="37" t="str">
        <f>IF(Schedule!E47="","",Schedule!E47)</f>
        <v>Germany</v>
      </c>
      <c r="F47" s="8"/>
      <c r="G47" s="8"/>
      <c r="H47" s="2" t="b">
        <f t="shared" si="0"/>
        <v>0</v>
      </c>
      <c r="I47" s="4">
        <f t="shared" si="1"/>
        <v>0</v>
      </c>
      <c r="J47" s="2">
        <f>IFERROR(IF(OR(H47=FALSE,Schedule!H47=FALSE),0,IF(AND(F47=Schedule!F47,G47=Schedule!G47),VLOOKUP(A47,SET!$B$11:$E$74,3,0),IF(I47=Schedule!I47,VLOOKUP(A47,SET!$B$11:$E$74,4,0),0))),0)</f>
        <v>0</v>
      </c>
    </row>
    <row r="48" spans="1:10" x14ac:dyDescent="0.45">
      <c r="A48" s="2">
        <f>IF(Schedule!A48="","",Schedule!A48)</f>
        <v>45</v>
      </c>
      <c r="B48" s="37">
        <f>IF(Schedule!B48="","",Schedule!B48)</f>
        <v>44897</v>
      </c>
      <c r="C48" s="40" t="s">
        <v>43</v>
      </c>
      <c r="D48" s="37" t="str">
        <f>IF(Schedule!D48="","",Schedule!D48)</f>
        <v>Ghana</v>
      </c>
      <c r="E48" s="37" t="str">
        <f>IF(Schedule!E48="","",Schedule!E48)</f>
        <v>Uruguay</v>
      </c>
      <c r="F48" s="8"/>
      <c r="G48" s="8"/>
      <c r="H48" s="2" t="b">
        <f t="shared" si="0"/>
        <v>0</v>
      </c>
      <c r="I48" s="4">
        <f t="shared" si="1"/>
        <v>0</v>
      </c>
      <c r="J48" s="2">
        <f>IFERROR(IF(OR(H48=FALSE,Schedule!H48=FALSE),0,IF(AND(F48=Schedule!F48,G48=Schedule!G48),VLOOKUP(A48,SET!$B$11:$E$74,3,0),IF(I48=Schedule!I48,VLOOKUP(A48,SET!$B$11:$E$74,4,0),0))),0)</f>
        <v>0</v>
      </c>
    </row>
    <row r="49" spans="1:10" x14ac:dyDescent="0.45">
      <c r="A49" s="2">
        <f>IF(Schedule!A49="","",Schedule!A49)</f>
        <v>46</v>
      </c>
      <c r="B49" s="37">
        <f>IF(Schedule!B49="","",Schedule!B49)</f>
        <v>44897</v>
      </c>
      <c r="C49" s="40" t="s">
        <v>43</v>
      </c>
      <c r="D49" s="37" t="str">
        <f>IF(Schedule!D49="","",Schedule!D49)</f>
        <v>South Korea</v>
      </c>
      <c r="E49" s="37" t="str">
        <f>IF(Schedule!E49="","",Schedule!E49)</f>
        <v>Portugal</v>
      </c>
      <c r="F49" s="8"/>
      <c r="G49" s="8"/>
      <c r="H49" s="2" t="b">
        <f t="shared" si="0"/>
        <v>0</v>
      </c>
      <c r="I49" s="4">
        <f t="shared" si="1"/>
        <v>0</v>
      </c>
      <c r="J49" s="2">
        <f>IFERROR(IF(OR(H49=FALSE,Schedule!H49=FALSE),0,IF(AND(F49=Schedule!F49,G49=Schedule!G49),VLOOKUP(A49,SET!$B$11:$E$74,3,0),IF(I49=Schedule!I49,VLOOKUP(A49,SET!$B$11:$E$74,4,0),0))),0)</f>
        <v>0</v>
      </c>
    </row>
    <row r="50" spans="1:10" x14ac:dyDescent="0.45">
      <c r="A50" s="2">
        <f>IF(Schedule!A50="","",Schedule!A50)</f>
        <v>47</v>
      </c>
      <c r="B50" s="37">
        <f>IF(Schedule!B50="","",Schedule!B50)</f>
        <v>44897</v>
      </c>
      <c r="C50" s="40" t="s">
        <v>43</v>
      </c>
      <c r="D50" s="37" t="str">
        <f>IF(Schedule!D50="","",Schedule!D50)</f>
        <v>Serbia</v>
      </c>
      <c r="E50" s="37" t="str">
        <f>IF(Schedule!E50="","",Schedule!E50)</f>
        <v>Switzerland</v>
      </c>
      <c r="F50" s="8"/>
      <c r="G50" s="8"/>
      <c r="H50" s="2" t="b">
        <f t="shared" si="0"/>
        <v>0</v>
      </c>
      <c r="I50" s="4">
        <f t="shared" si="1"/>
        <v>0</v>
      </c>
      <c r="J50" s="2">
        <f>IFERROR(IF(OR(H50=FALSE,Schedule!H50=FALSE),0,IF(AND(F50=Schedule!F50,G50=Schedule!G50),VLOOKUP(A50,SET!$B$11:$E$74,3,0),IF(I50=Schedule!I50,VLOOKUP(A50,SET!$B$11:$E$74,4,0),0))),0)</f>
        <v>0</v>
      </c>
    </row>
    <row r="51" spans="1:10" x14ac:dyDescent="0.45">
      <c r="A51" s="2">
        <f>IF(Schedule!A51="","",Schedule!A51)</f>
        <v>48</v>
      </c>
      <c r="B51" s="37">
        <f>IF(Schedule!B51="","",Schedule!B51)</f>
        <v>44897</v>
      </c>
      <c r="C51" s="40" t="s">
        <v>43</v>
      </c>
      <c r="D51" s="37" t="str">
        <f>IF(Schedule!D51="","",Schedule!D51)</f>
        <v>Cameroon</v>
      </c>
      <c r="E51" s="37" t="str">
        <f>IF(Schedule!E51="","",Schedule!E51)</f>
        <v>Brazil</v>
      </c>
      <c r="F51" s="8"/>
      <c r="G51" s="8"/>
      <c r="H51" s="2" t="b">
        <f t="shared" si="0"/>
        <v>0</v>
      </c>
      <c r="I51" s="4">
        <f t="shared" si="1"/>
        <v>0</v>
      </c>
      <c r="J51" s="2">
        <f>IFERROR(IF(OR(H51=FALSE,Schedule!H51=FALSE),0,IF(AND(F51=Schedule!F51,G51=Schedule!G51),VLOOKUP(A51,SET!$B$11:$E$74,3,0),IF(I51=Schedule!I51,VLOOKUP(A51,SET!$B$11:$E$74,4,0),0))),0)</f>
        <v>0</v>
      </c>
    </row>
    <row r="52" spans="1:10" x14ac:dyDescent="0.45">
      <c r="A52" s="2">
        <f>IF(Schedule!A52="","",Schedule!A52)</f>
        <v>49</v>
      </c>
      <c r="B52" s="37">
        <f>IF(Schedule!B52="","",Schedule!B52)</f>
        <v>44898</v>
      </c>
      <c r="C52" s="40" t="s">
        <v>24</v>
      </c>
      <c r="D52" s="37" t="str">
        <f>IF(Schedule!D52="","",Schedule!D52)</f>
        <v>1A</v>
      </c>
      <c r="E52" s="37" t="str">
        <f>IF(Schedule!E52="","",Schedule!E52)</f>
        <v>2B</v>
      </c>
      <c r="F52" s="8"/>
      <c r="G52" s="8"/>
      <c r="H52" s="2" t="b">
        <f t="shared" si="0"/>
        <v>0</v>
      </c>
      <c r="I52" s="4">
        <f t="shared" si="1"/>
        <v>0</v>
      </c>
      <c r="J52" s="2">
        <f>IFERROR(IF(OR(H52=FALSE,Schedule!H52=FALSE),0,IF(AND(F52=Schedule!F52,G52=Schedule!G52),VLOOKUP(A52,SET!$B$11:$E$74,3,0),IF(I52=Schedule!I52,VLOOKUP(A52,SET!$B$11:$E$74,4,0),0))),0)</f>
        <v>0</v>
      </c>
    </row>
    <row r="53" spans="1:10" x14ac:dyDescent="0.45">
      <c r="A53" s="2">
        <f>IF(Schedule!A53="","",Schedule!A53)</f>
        <v>50</v>
      </c>
      <c r="B53" s="37">
        <f>IF(Schedule!B53="","",Schedule!B53)</f>
        <v>44898</v>
      </c>
      <c r="C53" s="40" t="s">
        <v>24</v>
      </c>
      <c r="D53" s="37" t="str">
        <f>IF(Schedule!D53="","",Schedule!D53)</f>
        <v>1C</v>
      </c>
      <c r="E53" s="37" t="str">
        <f>IF(Schedule!E53="","",Schedule!E53)</f>
        <v>2D</v>
      </c>
      <c r="F53" s="8"/>
      <c r="G53" s="8"/>
      <c r="H53" s="2" t="b">
        <f t="shared" si="0"/>
        <v>0</v>
      </c>
      <c r="I53" s="4">
        <f t="shared" si="1"/>
        <v>0</v>
      </c>
      <c r="J53" s="2">
        <f>IFERROR(IF(OR(H53=FALSE,Schedule!H53=FALSE),0,IF(AND(F53=Schedule!F53,G53=Schedule!G53),VLOOKUP(A53,SET!$B$11:$E$74,3,0),IF(I53=Schedule!I53,VLOOKUP(A53,SET!$B$11:$E$74,4,0),0))),0)</f>
        <v>0</v>
      </c>
    </row>
    <row r="54" spans="1:10" x14ac:dyDescent="0.45">
      <c r="A54" s="2">
        <f>IF(Schedule!A54="","",Schedule!A54)</f>
        <v>51</v>
      </c>
      <c r="B54" s="37">
        <f>IF(Schedule!B54="","",Schedule!B54)</f>
        <v>44899</v>
      </c>
      <c r="C54" s="40" t="s">
        <v>24</v>
      </c>
      <c r="D54" s="37" t="str">
        <f>IF(Schedule!D54="","",Schedule!D54)</f>
        <v>1D</v>
      </c>
      <c r="E54" s="37" t="str">
        <f>IF(Schedule!E54="","",Schedule!E54)</f>
        <v>2C</v>
      </c>
      <c r="F54" s="8"/>
      <c r="G54" s="8"/>
      <c r="H54" s="2" t="b">
        <f t="shared" si="0"/>
        <v>0</v>
      </c>
      <c r="I54" s="4">
        <f t="shared" si="1"/>
        <v>0</v>
      </c>
      <c r="J54" s="2">
        <f>IFERROR(IF(OR(H54=FALSE,Schedule!H54=FALSE),0,IF(AND(F54=Schedule!F54,G54=Schedule!G54),VLOOKUP(A54,SET!$B$11:$E$74,3,0),IF(I54=Schedule!I54,VLOOKUP(A54,SET!$B$11:$E$74,4,0),0))),0)</f>
        <v>0</v>
      </c>
    </row>
    <row r="55" spans="1:10" x14ac:dyDescent="0.45">
      <c r="A55" s="2">
        <f>IF(Schedule!A55="","",Schedule!A55)</f>
        <v>52</v>
      </c>
      <c r="B55" s="37">
        <f>IF(Schedule!B55="","",Schedule!B55)</f>
        <v>44899</v>
      </c>
      <c r="C55" s="40" t="s">
        <v>24</v>
      </c>
      <c r="D55" s="37" t="str">
        <f>IF(Schedule!D55="","",Schedule!D55)</f>
        <v>1B</v>
      </c>
      <c r="E55" s="37" t="str">
        <f>IF(Schedule!E55="","",Schedule!E55)</f>
        <v>2A</v>
      </c>
      <c r="F55" s="8"/>
      <c r="G55" s="8"/>
      <c r="H55" s="2" t="b">
        <f t="shared" si="0"/>
        <v>0</v>
      </c>
      <c r="I55" s="4">
        <f t="shared" si="1"/>
        <v>0</v>
      </c>
      <c r="J55" s="2">
        <f>IFERROR(IF(OR(H55=FALSE,Schedule!H55=FALSE),0,IF(AND(F55=Schedule!F55,G55=Schedule!G55),VLOOKUP(A55,SET!$B$11:$E$74,3,0),IF(I55=Schedule!I55,VLOOKUP(A55,SET!$B$11:$E$74,4,0),0))),0)</f>
        <v>0</v>
      </c>
    </row>
    <row r="56" spans="1:10" x14ac:dyDescent="0.45">
      <c r="A56" s="2">
        <f>IF(Schedule!A56="","",Schedule!A56)</f>
        <v>53</v>
      </c>
      <c r="B56" s="37">
        <f>IF(Schedule!B56="","",Schedule!B56)</f>
        <v>44900</v>
      </c>
      <c r="C56" s="40" t="s">
        <v>24</v>
      </c>
      <c r="D56" s="37" t="str">
        <f>IF(Schedule!D56="","",Schedule!D56)</f>
        <v>1E</v>
      </c>
      <c r="E56" s="37" t="str">
        <f>IF(Schedule!E56="","",Schedule!E56)</f>
        <v>2F</v>
      </c>
      <c r="F56" s="8"/>
      <c r="G56" s="8"/>
      <c r="H56" s="2" t="b">
        <f t="shared" si="0"/>
        <v>0</v>
      </c>
      <c r="I56" s="4">
        <f t="shared" si="1"/>
        <v>0</v>
      </c>
      <c r="J56" s="2">
        <f>IFERROR(IF(OR(H56=FALSE,Schedule!H56=FALSE),0,IF(AND(F56=Schedule!F56,G56=Schedule!G56),VLOOKUP(A56,SET!$B$11:$E$74,3,0),IF(I56=Schedule!I56,VLOOKUP(A56,SET!$B$11:$E$74,4,0),0))),0)</f>
        <v>0</v>
      </c>
    </row>
    <row r="57" spans="1:10" x14ac:dyDescent="0.45">
      <c r="A57" s="2">
        <f>IF(Schedule!A57="","",Schedule!A57)</f>
        <v>54</v>
      </c>
      <c r="B57" s="37">
        <f>IF(Schedule!B57="","",Schedule!B57)</f>
        <v>44900</v>
      </c>
      <c r="C57" s="40" t="s">
        <v>24</v>
      </c>
      <c r="D57" s="37" t="str">
        <f>IF(Schedule!D57="","",Schedule!D57)</f>
        <v>1G</v>
      </c>
      <c r="E57" s="37" t="str">
        <f>IF(Schedule!E57="","",Schedule!E57)</f>
        <v>2H</v>
      </c>
      <c r="F57" s="8"/>
      <c r="G57" s="8"/>
      <c r="H57" s="2" t="b">
        <f t="shared" si="0"/>
        <v>0</v>
      </c>
      <c r="I57" s="4">
        <f t="shared" si="1"/>
        <v>0</v>
      </c>
      <c r="J57" s="2">
        <f>IFERROR(IF(OR(H57=FALSE,Schedule!H57=FALSE),0,IF(AND(F57=Schedule!F57,G57=Schedule!G57),VLOOKUP(A57,SET!$B$11:$E$74,3,0),IF(I57=Schedule!I57,VLOOKUP(A57,SET!$B$11:$E$74,4,0),0))),0)</f>
        <v>0</v>
      </c>
    </row>
    <row r="58" spans="1:10" x14ac:dyDescent="0.45">
      <c r="A58" s="2">
        <f>IF(Schedule!A58="","",Schedule!A58)</f>
        <v>55</v>
      </c>
      <c r="B58" s="37">
        <f>IF(Schedule!B58="","",Schedule!B58)</f>
        <v>44901</v>
      </c>
      <c r="C58" s="40" t="s">
        <v>24</v>
      </c>
      <c r="D58" s="37" t="str">
        <f>IF(Schedule!D58="","",Schedule!D58)</f>
        <v>1F</v>
      </c>
      <c r="E58" s="37" t="str">
        <f>IF(Schedule!E58="","",Schedule!E58)</f>
        <v>2E</v>
      </c>
      <c r="F58" s="8"/>
      <c r="G58" s="8"/>
      <c r="H58" s="2" t="b">
        <f t="shared" si="0"/>
        <v>0</v>
      </c>
      <c r="I58" s="4">
        <f t="shared" si="1"/>
        <v>0</v>
      </c>
      <c r="J58" s="2">
        <f>IFERROR(IF(OR(H58=FALSE,Schedule!H58=FALSE),0,IF(AND(F58=Schedule!F58,G58=Schedule!G58),VLOOKUP(A58,SET!$B$11:$E$74,3,0),IF(I58=Schedule!I58,VLOOKUP(A58,SET!$B$11:$E$74,4,0),0))),0)</f>
        <v>0</v>
      </c>
    </row>
    <row r="59" spans="1:10" x14ac:dyDescent="0.45">
      <c r="A59" s="2">
        <f>IF(Schedule!A59="","",Schedule!A59)</f>
        <v>56</v>
      </c>
      <c r="B59" s="37">
        <f>IF(Schedule!B59="","",Schedule!B59)</f>
        <v>44901</v>
      </c>
      <c r="C59" s="40" t="s">
        <v>24</v>
      </c>
      <c r="D59" s="37" t="str">
        <f>IF(Schedule!D59="","",Schedule!D59)</f>
        <v>1H</v>
      </c>
      <c r="E59" s="37" t="str">
        <f>IF(Schedule!E59="","",Schedule!E59)</f>
        <v>2G</v>
      </c>
      <c r="F59" s="8"/>
      <c r="G59" s="8"/>
      <c r="H59" s="2" t="b">
        <f t="shared" si="0"/>
        <v>0</v>
      </c>
      <c r="I59" s="4">
        <f t="shared" si="1"/>
        <v>0</v>
      </c>
      <c r="J59" s="2">
        <f>IFERROR(IF(OR(H59=FALSE,Schedule!H59=FALSE),0,IF(AND(F59=Schedule!F59,G59=Schedule!G59),VLOOKUP(A59,SET!$B$11:$E$74,3,0),IF(I59=Schedule!I59,VLOOKUP(A59,SET!$B$11:$E$74,4,0),0))),0)</f>
        <v>0</v>
      </c>
    </row>
    <row r="60" spans="1:10" x14ac:dyDescent="0.45">
      <c r="A60" s="2">
        <f>IF(Schedule!A60="","",Schedule!A60)</f>
        <v>57</v>
      </c>
      <c r="B60" s="37">
        <f>IF(Schedule!B60="","",Schedule!B60)</f>
        <v>44904</v>
      </c>
      <c r="C60" s="40" t="s">
        <v>25</v>
      </c>
      <c r="D60" s="37" t="str">
        <f>IF(Schedule!D60="","",Schedule!D60)</f>
        <v>W49</v>
      </c>
      <c r="E60" s="37" t="str">
        <f>IF(Schedule!E60="","",Schedule!E60)</f>
        <v>W50</v>
      </c>
      <c r="F60" s="8"/>
      <c r="G60" s="8"/>
      <c r="H60" s="2" t="b">
        <f t="shared" si="0"/>
        <v>0</v>
      </c>
      <c r="I60" s="4">
        <f t="shared" si="1"/>
        <v>0</v>
      </c>
      <c r="J60" s="2">
        <f>IFERROR(IF(OR(H60=FALSE,Schedule!H60=FALSE),0,IF(AND(F60=Schedule!F60,G60=Schedule!G60),VLOOKUP(A60,SET!$B$11:$E$74,3,0),IF(I60=Schedule!I60,VLOOKUP(A60,SET!$B$11:$E$74,4,0),0))),0)</f>
        <v>0</v>
      </c>
    </row>
    <row r="61" spans="1:10" x14ac:dyDescent="0.45">
      <c r="A61" s="2">
        <f>IF(Schedule!A61="","",Schedule!A61)</f>
        <v>58</v>
      </c>
      <c r="B61" s="37">
        <f>IF(Schedule!B61="","",Schedule!B61)</f>
        <v>44904</v>
      </c>
      <c r="C61" s="40" t="s">
        <v>25</v>
      </c>
      <c r="D61" s="37" t="str">
        <f>IF(Schedule!D61="","",Schedule!D61)</f>
        <v>W53</v>
      </c>
      <c r="E61" s="37" t="str">
        <f>IF(Schedule!E61="","",Schedule!E61)</f>
        <v>W54</v>
      </c>
      <c r="F61" s="8"/>
      <c r="G61" s="8"/>
      <c r="H61" s="2" t="b">
        <f t="shared" si="0"/>
        <v>0</v>
      </c>
      <c r="I61" s="4">
        <f t="shared" si="1"/>
        <v>0</v>
      </c>
      <c r="J61" s="2">
        <f>IFERROR(IF(OR(H61=FALSE,Schedule!H61=FALSE),0,IF(AND(F61=Schedule!F61,G61=Schedule!G61),VLOOKUP(A61,SET!$B$11:$E$74,3,0),IF(I61=Schedule!I61,VLOOKUP(A61,SET!$B$11:$E$74,4,0),0))),0)</f>
        <v>0</v>
      </c>
    </row>
    <row r="62" spans="1:10" x14ac:dyDescent="0.45">
      <c r="A62" s="2">
        <f>IF(Schedule!A62="","",Schedule!A62)</f>
        <v>59</v>
      </c>
      <c r="B62" s="37">
        <f>IF(Schedule!B62="","",Schedule!B62)</f>
        <v>44905</v>
      </c>
      <c r="C62" s="40" t="s">
        <v>25</v>
      </c>
      <c r="D62" s="37" t="str">
        <f>IF(Schedule!D62="","",Schedule!D62)</f>
        <v>W55</v>
      </c>
      <c r="E62" s="37" t="str">
        <f>IF(Schedule!E62="","",Schedule!E62)</f>
        <v>W56</v>
      </c>
      <c r="F62" s="8"/>
      <c r="G62" s="8"/>
      <c r="H62" s="2" t="b">
        <f t="shared" si="0"/>
        <v>0</v>
      </c>
      <c r="I62" s="4">
        <f t="shared" si="1"/>
        <v>0</v>
      </c>
      <c r="J62" s="2">
        <f>IFERROR(IF(OR(H62=FALSE,Schedule!H62=FALSE),0,IF(AND(F62=Schedule!F62,G62=Schedule!G62),VLOOKUP(A62,SET!$B$11:$E$74,3,0),IF(I62=Schedule!I62,VLOOKUP(A62,SET!$B$11:$E$74,4,0),0))),0)</f>
        <v>0</v>
      </c>
    </row>
    <row r="63" spans="1:10" x14ac:dyDescent="0.45">
      <c r="A63" s="2">
        <f>IF(Schedule!A63="","",Schedule!A63)</f>
        <v>60</v>
      </c>
      <c r="B63" s="37">
        <f>IF(Schedule!B63="","",Schedule!B63)</f>
        <v>44905</v>
      </c>
      <c r="C63" s="40" t="s">
        <v>25</v>
      </c>
      <c r="D63" s="37" t="str">
        <f>IF(Schedule!D63="","",Schedule!D63)</f>
        <v>W51</v>
      </c>
      <c r="E63" s="37" t="str">
        <f>IF(Schedule!E63="","",Schedule!E63)</f>
        <v>W52</v>
      </c>
      <c r="F63" s="8"/>
      <c r="G63" s="8"/>
      <c r="H63" s="2" t="b">
        <f t="shared" si="0"/>
        <v>0</v>
      </c>
      <c r="I63" s="4">
        <f t="shared" si="1"/>
        <v>0</v>
      </c>
      <c r="J63" s="2">
        <f>IFERROR(IF(OR(H63=FALSE,Schedule!H63=FALSE),0,IF(AND(F63=Schedule!F63,G63=Schedule!G63),VLOOKUP(A63,SET!$B$11:$E$74,3,0),IF(I63=Schedule!I63,VLOOKUP(A63,SET!$B$11:$E$74,4,0),0))),0)</f>
        <v>0</v>
      </c>
    </row>
    <row r="64" spans="1:10" x14ac:dyDescent="0.45">
      <c r="A64" s="2">
        <f>IF(Schedule!A64="","",Schedule!A64)</f>
        <v>61</v>
      </c>
      <c r="B64" s="37">
        <f>IF(Schedule!B64="","",Schedule!B64)</f>
        <v>44908</v>
      </c>
      <c r="C64" s="40" t="s">
        <v>26</v>
      </c>
      <c r="D64" s="37" t="str">
        <f>IF(Schedule!D64="","",Schedule!D64)</f>
        <v>W57</v>
      </c>
      <c r="E64" s="37" t="str">
        <f>IF(Schedule!E64="","",Schedule!E64)</f>
        <v>W58</v>
      </c>
      <c r="F64" s="8"/>
      <c r="G64" s="8"/>
      <c r="H64" s="2" t="b">
        <f t="shared" si="0"/>
        <v>0</v>
      </c>
      <c r="I64" s="4">
        <f t="shared" si="1"/>
        <v>0</v>
      </c>
      <c r="J64" s="2">
        <f>IFERROR(IF(OR(H64=FALSE,Schedule!H64=FALSE),0,IF(AND(F64=Schedule!F64,G64=Schedule!G64),VLOOKUP(A64,SET!$B$11:$E$74,3,0),IF(I64=Schedule!I64,VLOOKUP(A64,SET!$B$11:$E$74,4,0),0))),0)</f>
        <v>0</v>
      </c>
    </row>
    <row r="65" spans="1:10" x14ac:dyDescent="0.45">
      <c r="A65" s="2">
        <f>IF(Schedule!A65="","",Schedule!A65)</f>
        <v>62</v>
      </c>
      <c r="B65" s="37">
        <f>IF(Schedule!B65="","",Schedule!B65)</f>
        <v>44909</v>
      </c>
      <c r="C65" s="40" t="s">
        <v>26</v>
      </c>
      <c r="D65" s="37" t="str">
        <f>IF(Schedule!D65="","",Schedule!D65)</f>
        <v>W59</v>
      </c>
      <c r="E65" s="37" t="str">
        <f>IF(Schedule!E65="","",Schedule!E65)</f>
        <v>W60</v>
      </c>
      <c r="F65" s="8"/>
      <c r="G65" s="8"/>
      <c r="H65" s="2" t="b">
        <f t="shared" si="0"/>
        <v>0</v>
      </c>
      <c r="I65" s="4">
        <f t="shared" si="1"/>
        <v>0</v>
      </c>
      <c r="J65" s="2">
        <f>IFERROR(IF(OR(H65=FALSE,Schedule!H65=FALSE),0,IF(AND(F65=Schedule!F65,G65=Schedule!G65),VLOOKUP(A65,SET!$B$11:$E$74,3,0),IF(I65=Schedule!I65,VLOOKUP(A65,SET!$B$11:$E$74,4,0),0))),0)</f>
        <v>0</v>
      </c>
    </row>
    <row r="66" spans="1:10" x14ac:dyDescent="0.45">
      <c r="A66" s="2">
        <f>IF(Schedule!A66="","",Schedule!A66)</f>
        <v>63</v>
      </c>
      <c r="B66" s="37">
        <f>IF(Schedule!B66="","",Schedule!B66)</f>
        <v>44912</v>
      </c>
      <c r="C66" s="40" t="s">
        <v>104</v>
      </c>
      <c r="D66" s="37" t="str">
        <f>IF(Schedule!D66="","",Schedule!D66)</f>
        <v>L61</v>
      </c>
      <c r="E66" s="37" t="str">
        <f>IF(Schedule!E66="","",Schedule!E66)</f>
        <v>L62</v>
      </c>
      <c r="F66" s="8"/>
      <c r="G66" s="8"/>
      <c r="H66" s="2" t="b">
        <f t="shared" si="0"/>
        <v>0</v>
      </c>
      <c r="I66" s="4">
        <f t="shared" si="1"/>
        <v>0</v>
      </c>
      <c r="J66" s="2">
        <f>IFERROR(IF(OR(H66=FALSE,Schedule!H66=FALSE),0,IF(AND(F66=Schedule!F66,G66=Schedule!G66),VLOOKUP(A66,SET!$B$11:$E$74,3,0),IF(I66=Schedule!I66,VLOOKUP(A66,SET!$B$11:$E$74,4,0),0))),0)</f>
        <v>0</v>
      </c>
    </row>
    <row r="67" spans="1:10" x14ac:dyDescent="0.45">
      <c r="A67" s="2">
        <f>IF(Schedule!A67="","",Schedule!A67)</f>
        <v>64</v>
      </c>
      <c r="B67" s="37">
        <f>IF(Schedule!B67="","",Schedule!B67)</f>
        <v>44913</v>
      </c>
      <c r="C67" s="40" t="s">
        <v>27</v>
      </c>
      <c r="D67" s="37" t="str">
        <f>IF(Schedule!D67="","",Schedule!D67)</f>
        <v>W61</v>
      </c>
      <c r="E67" s="37" t="str">
        <f>IF(Schedule!E67="","",Schedule!E67)</f>
        <v>W62</v>
      </c>
      <c r="F67" s="8"/>
      <c r="G67" s="8"/>
      <c r="H67" s="2" t="b">
        <f t="shared" si="0"/>
        <v>0</v>
      </c>
      <c r="I67" s="4">
        <f t="shared" si="1"/>
        <v>0</v>
      </c>
      <c r="J67" s="2">
        <f>IFERROR(IF(OR(H67=FALSE,Schedule!H67=FALSE),0,IF(AND(F67=Schedule!F67,G67=Schedule!G67),VLOOKUP(A67,SET!$B$11:$E$74,3,0),IF(I67=Schedule!I67,VLOOKUP(A67,SET!$B$11:$E$74,4,0),0))),0)</f>
        <v>0</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J67"/>
  <sheetViews>
    <sheetView workbookViewId="0">
      <selection activeCell="F4" sqref="F4:G67"/>
    </sheetView>
  </sheetViews>
  <sheetFormatPr defaultRowHeight="14.25" x14ac:dyDescent="0.45"/>
  <cols>
    <col min="1" max="1" width="9.59765625" bestFit="1" customWidth="1"/>
    <col min="2" max="2" width="12.59765625" customWidth="1"/>
    <col min="3" max="3" width="9.1328125" style="38"/>
    <col min="4" max="5" width="12.3984375" bestFit="1" customWidth="1"/>
    <col min="8" max="9" width="9" hidden="1" customWidth="1"/>
    <col min="12" max="12" width="18.59765625" customWidth="1"/>
  </cols>
  <sheetData>
    <row r="1" spans="1:10" x14ac:dyDescent="0.45">
      <c r="A1" t="str" cm="1">
        <f t="array" aca="1" ref="A1" ca="1">MID(CELL("filename",A1),FIND("]",CELL("filename",A1))+1,255)</f>
        <v>05</v>
      </c>
    </row>
    <row r="3" spans="1:10" x14ac:dyDescent="0.45">
      <c r="A3" s="3" t="s">
        <v>0</v>
      </c>
      <c r="B3" s="3" t="s">
        <v>1</v>
      </c>
      <c r="C3" s="39" t="s">
        <v>2</v>
      </c>
      <c r="D3" s="3" t="s">
        <v>32</v>
      </c>
      <c r="E3" s="3" t="s">
        <v>33</v>
      </c>
      <c r="F3" s="3" t="s">
        <v>34</v>
      </c>
      <c r="G3" s="3" t="s">
        <v>35</v>
      </c>
      <c r="H3" s="26" t="s">
        <v>28</v>
      </c>
      <c r="I3" s="26" t="s">
        <v>36</v>
      </c>
      <c r="J3" s="3" t="s">
        <v>37</v>
      </c>
    </row>
    <row r="4" spans="1:10" x14ac:dyDescent="0.45">
      <c r="A4" s="2">
        <f>IF(Schedule!A4="","",Schedule!A4)</f>
        <v>1</v>
      </c>
      <c r="B4" s="37">
        <f>IF(Schedule!B4="","",Schedule!B4)</f>
        <v>44885</v>
      </c>
      <c r="C4" s="40" t="s">
        <v>43</v>
      </c>
      <c r="D4" s="37" t="str">
        <f>IF(Schedule!D4="","",Schedule!D4)</f>
        <v>Qatar</v>
      </c>
      <c r="E4" s="37" t="str">
        <f>IF(Schedule!E4="","",Schedule!E4)</f>
        <v>Ecuador</v>
      </c>
      <c r="F4" s="8"/>
      <c r="G4" s="8"/>
      <c r="H4" s="2" t="b">
        <f>NOT(OR(ISBLANK(F4),ISBLANK(G4)))</f>
        <v>0</v>
      </c>
      <c r="I4" s="4">
        <f>IF(H4=FALSE,0,IF(F4&gt;G4,1,IF(G4&gt;F4,2,3)))</f>
        <v>0</v>
      </c>
      <c r="J4" s="2">
        <f>IFERROR(IF(OR(H4=FALSE,Schedule!H4=FALSE),0,IF(AND(F4=Schedule!F4,G4=Schedule!G4),VLOOKUP(A4,SET!$B$11:$E$74,3,0),IF(I4=Schedule!I4,VLOOKUP(A4,SET!$B$11:$E$74,4,0),0))),0)</f>
        <v>0</v>
      </c>
    </row>
    <row r="5" spans="1:10" x14ac:dyDescent="0.45">
      <c r="A5" s="2">
        <f>IF(Schedule!A5="","",Schedule!A5)</f>
        <v>2</v>
      </c>
      <c r="B5" s="37">
        <f>IF(Schedule!B5="","",Schedule!B5)</f>
        <v>44886</v>
      </c>
      <c r="C5" s="40" t="s">
        <v>43</v>
      </c>
      <c r="D5" s="37" t="str">
        <f>IF(Schedule!D5="","",Schedule!D5)</f>
        <v>Senegal</v>
      </c>
      <c r="E5" s="37" t="str">
        <f>IF(Schedule!E5="","",Schedule!E5)</f>
        <v>Netherlands</v>
      </c>
      <c r="F5" s="8"/>
      <c r="G5" s="8"/>
      <c r="H5" s="2" t="b">
        <f t="shared" ref="H5:H67" si="0">NOT(OR(ISBLANK(F5),ISBLANK(G5)))</f>
        <v>0</v>
      </c>
      <c r="I5" s="4">
        <f t="shared" ref="I5:I67" si="1">IF(H5=FALSE,0,IF(F5&gt;G5,1,IF(G5&gt;F5,2,3)))</f>
        <v>0</v>
      </c>
      <c r="J5" s="2">
        <f>IFERROR(IF(OR(H5=FALSE,Schedule!H5=FALSE),0,IF(AND(F5=Schedule!F5,G5=Schedule!G5),VLOOKUP(A5,SET!$B$11:$E$74,3,0),IF(I5=Schedule!I5,VLOOKUP(A5,SET!$B$11:$E$74,4,0),0))),0)</f>
        <v>0</v>
      </c>
    </row>
    <row r="6" spans="1:10" x14ac:dyDescent="0.45">
      <c r="A6" s="2">
        <f>IF(Schedule!A6="","",Schedule!A6)</f>
        <v>3</v>
      </c>
      <c r="B6" s="37">
        <f>IF(Schedule!B6="","",Schedule!B6)</f>
        <v>44886</v>
      </c>
      <c r="C6" s="40" t="s">
        <v>43</v>
      </c>
      <c r="D6" s="37" t="str">
        <f>IF(Schedule!D6="","",Schedule!D6)</f>
        <v>England</v>
      </c>
      <c r="E6" s="37" t="str">
        <f>IF(Schedule!E6="","",Schedule!E6)</f>
        <v>Iran</v>
      </c>
      <c r="F6" s="8"/>
      <c r="G6" s="8"/>
      <c r="H6" s="2" t="b">
        <f t="shared" si="0"/>
        <v>0</v>
      </c>
      <c r="I6" s="4">
        <f t="shared" si="1"/>
        <v>0</v>
      </c>
      <c r="J6" s="2">
        <f>IFERROR(IF(OR(H6=FALSE,Schedule!H6=FALSE),0,IF(AND(F6=Schedule!F6,G6=Schedule!G6),VLOOKUP(A6,SET!$B$11:$E$74,3,0),IF(I6=Schedule!I6,VLOOKUP(A6,SET!$B$11:$E$74,4,0),0))),0)</f>
        <v>0</v>
      </c>
    </row>
    <row r="7" spans="1:10" x14ac:dyDescent="0.45">
      <c r="A7" s="2">
        <f>IF(Schedule!A7="","",Schedule!A7)</f>
        <v>4</v>
      </c>
      <c r="B7" s="37">
        <f>IF(Schedule!B7="","",Schedule!B7)</f>
        <v>44886</v>
      </c>
      <c r="C7" s="40" t="s">
        <v>43</v>
      </c>
      <c r="D7" s="37" t="str">
        <f>IF(Schedule!D7="","",Schedule!D7)</f>
        <v>United States</v>
      </c>
      <c r="E7" s="37" t="str">
        <f>IF(Schedule!E7="","",Schedule!E7)</f>
        <v>Wales</v>
      </c>
      <c r="F7" s="8"/>
      <c r="G7" s="8"/>
      <c r="H7" s="2" t="b">
        <f t="shared" si="0"/>
        <v>0</v>
      </c>
      <c r="I7" s="4">
        <f t="shared" si="1"/>
        <v>0</v>
      </c>
      <c r="J7" s="2">
        <f>IFERROR(IF(OR(H7=FALSE,Schedule!H7=FALSE),0,IF(AND(F7=Schedule!F7,G7=Schedule!G7),VLOOKUP(A7,SET!$B$11:$E$74,3,0),IF(I7=Schedule!I7,VLOOKUP(A7,SET!$B$11:$E$74,4,0),0))),0)</f>
        <v>0</v>
      </c>
    </row>
    <row r="8" spans="1:10" x14ac:dyDescent="0.45">
      <c r="A8" s="2">
        <f>IF(Schedule!A8="","",Schedule!A8)</f>
        <v>5</v>
      </c>
      <c r="B8" s="37">
        <f>IF(Schedule!B8="","",Schedule!B8)</f>
        <v>44887</v>
      </c>
      <c r="C8" s="40" t="s">
        <v>43</v>
      </c>
      <c r="D8" s="37" t="str">
        <f>IF(Schedule!D8="","",Schedule!D8)</f>
        <v>Denmark</v>
      </c>
      <c r="E8" s="37" t="str">
        <f>IF(Schedule!E8="","",Schedule!E8)</f>
        <v>Tunisia</v>
      </c>
      <c r="F8" s="8"/>
      <c r="G8" s="8"/>
      <c r="H8" s="2" t="b">
        <f t="shared" si="0"/>
        <v>0</v>
      </c>
      <c r="I8" s="4">
        <f t="shared" si="1"/>
        <v>0</v>
      </c>
      <c r="J8" s="2">
        <f>IFERROR(IF(OR(H8=FALSE,Schedule!H8=FALSE),0,IF(AND(F8=Schedule!F8,G8=Schedule!G8),VLOOKUP(A8,SET!$B$11:$E$74,3,0),IF(I8=Schedule!I8,VLOOKUP(A8,SET!$B$11:$E$74,4,0),0))),0)</f>
        <v>0</v>
      </c>
    </row>
    <row r="9" spans="1:10" x14ac:dyDescent="0.45">
      <c r="A9" s="2">
        <f>IF(Schedule!A9="","",Schedule!A9)</f>
        <v>6</v>
      </c>
      <c r="B9" s="37">
        <f>IF(Schedule!B9="","",Schedule!B9)</f>
        <v>44887</v>
      </c>
      <c r="C9" s="40" t="s">
        <v>43</v>
      </c>
      <c r="D9" s="37" t="str">
        <f>IF(Schedule!D9="","",Schedule!D9)</f>
        <v>France</v>
      </c>
      <c r="E9" s="37" t="str">
        <f>IF(Schedule!E9="","",Schedule!E9)</f>
        <v>Australia</v>
      </c>
      <c r="F9" s="8"/>
      <c r="G9" s="8"/>
      <c r="H9" s="2" t="b">
        <f t="shared" si="0"/>
        <v>0</v>
      </c>
      <c r="I9" s="4">
        <f t="shared" si="1"/>
        <v>0</v>
      </c>
      <c r="J9" s="2">
        <f>IFERROR(IF(OR(H9=FALSE,Schedule!H9=FALSE),0,IF(AND(F9=Schedule!F9,G9=Schedule!G9),VLOOKUP(A9,SET!$B$11:$E$74,3,0),IF(I9=Schedule!I9,VLOOKUP(A9,SET!$B$11:$E$74,4,0),0))),0)</f>
        <v>0</v>
      </c>
    </row>
    <row r="10" spans="1:10" x14ac:dyDescent="0.45">
      <c r="A10" s="2">
        <f>IF(Schedule!A10="","",Schedule!A10)</f>
        <v>7</v>
      </c>
      <c r="B10" s="37">
        <f>IF(Schedule!B10="","",Schedule!B10)</f>
        <v>44887</v>
      </c>
      <c r="C10" s="40" t="s">
        <v>43</v>
      </c>
      <c r="D10" s="37" t="str">
        <f>IF(Schedule!D10="","",Schedule!D10)</f>
        <v>Argentina</v>
      </c>
      <c r="E10" s="37" t="str">
        <f>IF(Schedule!E10="","",Schedule!E10)</f>
        <v>Australia</v>
      </c>
      <c r="F10" s="8"/>
      <c r="G10" s="8"/>
      <c r="H10" s="2" t="b">
        <f t="shared" si="0"/>
        <v>0</v>
      </c>
      <c r="I10" s="4">
        <f t="shared" si="1"/>
        <v>0</v>
      </c>
      <c r="J10" s="2">
        <f>IFERROR(IF(OR(H10=FALSE,Schedule!H10=FALSE),0,IF(AND(F10=Schedule!F10,G10=Schedule!G10),VLOOKUP(A10,SET!$B$11:$E$74,3,0),IF(I10=Schedule!I10,VLOOKUP(A10,SET!$B$11:$E$74,4,0),0))),0)</f>
        <v>0</v>
      </c>
    </row>
    <row r="11" spans="1:10" x14ac:dyDescent="0.45">
      <c r="A11" s="2">
        <f>IF(Schedule!A11="","",Schedule!A11)</f>
        <v>8</v>
      </c>
      <c r="B11" s="37">
        <f>IF(Schedule!B11="","",Schedule!B11)</f>
        <v>44887</v>
      </c>
      <c r="C11" s="40" t="s">
        <v>43</v>
      </c>
      <c r="D11" s="37" t="str">
        <f>IF(Schedule!D11="","",Schedule!D11)</f>
        <v>Mexico</v>
      </c>
      <c r="E11" s="37" t="str">
        <f>IF(Schedule!E11="","",Schedule!E11)</f>
        <v>Poland</v>
      </c>
      <c r="F11" s="8"/>
      <c r="G11" s="8"/>
      <c r="H11" s="2" t="b">
        <f t="shared" si="0"/>
        <v>0</v>
      </c>
      <c r="I11" s="4">
        <f t="shared" si="1"/>
        <v>0</v>
      </c>
      <c r="J11" s="2">
        <f>IFERROR(IF(OR(H11=FALSE,Schedule!H11=FALSE),0,IF(AND(F11=Schedule!F11,G11=Schedule!G11),VLOOKUP(A11,SET!$B$11:$E$74,3,0),IF(I11=Schedule!I11,VLOOKUP(A11,SET!$B$11:$E$74,4,0),0))),0)</f>
        <v>0</v>
      </c>
    </row>
    <row r="12" spans="1:10" x14ac:dyDescent="0.45">
      <c r="A12" s="2">
        <f>IF(Schedule!A12="","",Schedule!A12)</f>
        <v>9</v>
      </c>
      <c r="B12" s="37">
        <f>IF(Schedule!B12="","",Schedule!B12)</f>
        <v>44888</v>
      </c>
      <c r="C12" s="40" t="s">
        <v>43</v>
      </c>
      <c r="D12" s="37" t="str">
        <f>IF(Schedule!D12="","",Schedule!D12)</f>
        <v>Belgium</v>
      </c>
      <c r="E12" s="37" t="str">
        <f>IF(Schedule!E12="","",Schedule!E12)</f>
        <v>Canada</v>
      </c>
      <c r="F12" s="8"/>
      <c r="G12" s="8"/>
      <c r="H12" s="2" t="b">
        <f t="shared" si="0"/>
        <v>0</v>
      </c>
      <c r="I12" s="4">
        <f t="shared" si="1"/>
        <v>0</v>
      </c>
      <c r="J12" s="2">
        <f>IFERROR(IF(OR(H12=FALSE,Schedule!H12=FALSE),0,IF(AND(F12=Schedule!F12,G12=Schedule!G12),VLOOKUP(A12,SET!$B$11:$E$74,3,0),IF(I12=Schedule!I12,VLOOKUP(A12,SET!$B$11:$E$74,4,0),0))),0)</f>
        <v>0</v>
      </c>
    </row>
    <row r="13" spans="1:10" x14ac:dyDescent="0.45">
      <c r="A13" s="2">
        <f>IF(Schedule!A13="","",Schedule!A13)</f>
        <v>10</v>
      </c>
      <c r="B13" s="37">
        <f>IF(Schedule!B13="","",Schedule!B13)</f>
        <v>44888</v>
      </c>
      <c r="C13" s="40" t="s">
        <v>43</v>
      </c>
      <c r="D13" s="37" t="str">
        <f>IF(Schedule!D13="","",Schedule!D13)</f>
        <v>Spain</v>
      </c>
      <c r="E13" s="37" t="str">
        <f>IF(Schedule!E13="","",Schedule!E13)</f>
        <v>Costa Rica</v>
      </c>
      <c r="F13" s="8"/>
      <c r="G13" s="8"/>
      <c r="H13" s="2" t="b">
        <f t="shared" si="0"/>
        <v>0</v>
      </c>
      <c r="I13" s="4">
        <f t="shared" si="1"/>
        <v>0</v>
      </c>
      <c r="J13" s="2">
        <f>IFERROR(IF(OR(H13=FALSE,Schedule!H13=FALSE),0,IF(AND(F13=Schedule!F13,G13=Schedule!G13),VLOOKUP(A13,SET!$B$11:$E$74,3,0),IF(I13=Schedule!I13,VLOOKUP(A13,SET!$B$11:$E$74,4,0),0))),0)</f>
        <v>0</v>
      </c>
    </row>
    <row r="14" spans="1:10" x14ac:dyDescent="0.45">
      <c r="A14" s="2">
        <f>IF(Schedule!A14="","",Schedule!A14)</f>
        <v>11</v>
      </c>
      <c r="B14" s="37">
        <f>IF(Schedule!B14="","",Schedule!B14)</f>
        <v>44888</v>
      </c>
      <c r="C14" s="40" t="s">
        <v>43</v>
      </c>
      <c r="D14" s="37" t="str">
        <f>IF(Schedule!D14="","",Schedule!D14)</f>
        <v>Germany</v>
      </c>
      <c r="E14" s="37" t="str">
        <f>IF(Schedule!E14="","",Schedule!E14)</f>
        <v>Japan</v>
      </c>
      <c r="F14" s="8"/>
      <c r="G14" s="8"/>
      <c r="H14" s="2" t="b">
        <f t="shared" si="0"/>
        <v>0</v>
      </c>
      <c r="I14" s="4">
        <f t="shared" si="1"/>
        <v>0</v>
      </c>
      <c r="J14" s="2">
        <f>IFERROR(IF(OR(H14=FALSE,Schedule!H14=FALSE),0,IF(AND(F14=Schedule!F14,G14=Schedule!G14),VLOOKUP(A14,SET!$B$11:$E$74,3,0),IF(I14=Schedule!I14,VLOOKUP(A14,SET!$B$11:$E$74,4,0),0))),0)</f>
        <v>0</v>
      </c>
    </row>
    <row r="15" spans="1:10" x14ac:dyDescent="0.45">
      <c r="A15" s="2">
        <f>IF(Schedule!A15="","",Schedule!A15)</f>
        <v>12</v>
      </c>
      <c r="B15" s="37">
        <f>IF(Schedule!B15="","",Schedule!B15)</f>
        <v>44888</v>
      </c>
      <c r="C15" s="40" t="s">
        <v>43</v>
      </c>
      <c r="D15" s="37" t="str">
        <f>IF(Schedule!D15="","",Schedule!D15)</f>
        <v>Morocco</v>
      </c>
      <c r="E15" s="37" t="str">
        <f>IF(Schedule!E15="","",Schedule!E15)</f>
        <v>Croatia</v>
      </c>
      <c r="F15" s="8"/>
      <c r="G15" s="8"/>
      <c r="H15" s="2" t="b">
        <f t="shared" si="0"/>
        <v>0</v>
      </c>
      <c r="I15" s="4">
        <f t="shared" si="1"/>
        <v>0</v>
      </c>
      <c r="J15" s="2">
        <f>IFERROR(IF(OR(H15=FALSE,Schedule!H15=FALSE),0,IF(AND(F15=Schedule!F15,G15=Schedule!G15),VLOOKUP(A15,SET!$B$11:$E$74,3,0),IF(I15=Schedule!I15,VLOOKUP(A15,SET!$B$11:$E$74,4,0),0))),0)</f>
        <v>0</v>
      </c>
    </row>
    <row r="16" spans="1:10" x14ac:dyDescent="0.45">
      <c r="A16" s="2">
        <f>IF(Schedule!A16="","",Schedule!A16)</f>
        <v>13</v>
      </c>
      <c r="B16" s="37">
        <f>IF(Schedule!B16="","",Schedule!B16)</f>
        <v>44889</v>
      </c>
      <c r="C16" s="40" t="s">
        <v>43</v>
      </c>
      <c r="D16" s="37" t="str">
        <f>IF(Schedule!D16="","",Schedule!D16)</f>
        <v>Switzerland</v>
      </c>
      <c r="E16" s="37" t="str">
        <f>IF(Schedule!E16="","",Schedule!E16)</f>
        <v>Cameroon</v>
      </c>
      <c r="F16" s="8"/>
      <c r="G16" s="8"/>
      <c r="H16" s="2" t="b">
        <f t="shared" si="0"/>
        <v>0</v>
      </c>
      <c r="I16" s="4">
        <f t="shared" si="1"/>
        <v>0</v>
      </c>
      <c r="J16" s="2">
        <f>IFERROR(IF(OR(H16=FALSE,Schedule!H16=FALSE),0,IF(AND(F16=Schedule!F16,G16=Schedule!G16),VLOOKUP(A16,SET!$B$11:$E$74,3,0),IF(I16=Schedule!I16,VLOOKUP(A16,SET!$B$11:$E$74,4,0),0))),0)</f>
        <v>0</v>
      </c>
    </row>
    <row r="17" spans="1:10" x14ac:dyDescent="0.45">
      <c r="A17" s="2">
        <f>IF(Schedule!A17="","",Schedule!A17)</f>
        <v>14</v>
      </c>
      <c r="B17" s="37">
        <f>IF(Schedule!B17="","",Schedule!B17)</f>
        <v>44889</v>
      </c>
      <c r="C17" s="40" t="s">
        <v>43</v>
      </c>
      <c r="D17" s="37" t="str">
        <f>IF(Schedule!D17="","",Schedule!D17)</f>
        <v>Uruguay</v>
      </c>
      <c r="E17" s="37" t="str">
        <f>IF(Schedule!E17="","",Schedule!E17)</f>
        <v>South Korea</v>
      </c>
      <c r="F17" s="8"/>
      <c r="G17" s="8"/>
      <c r="H17" s="2" t="b">
        <f t="shared" si="0"/>
        <v>0</v>
      </c>
      <c r="I17" s="4">
        <f t="shared" si="1"/>
        <v>0</v>
      </c>
      <c r="J17" s="2">
        <f>IFERROR(IF(OR(H17=FALSE,Schedule!H17=FALSE),0,IF(AND(F17=Schedule!F17,G17=Schedule!G17),VLOOKUP(A17,SET!$B$11:$E$74,3,0),IF(I17=Schedule!I17,VLOOKUP(A17,SET!$B$11:$E$74,4,0),0))),0)</f>
        <v>0</v>
      </c>
    </row>
    <row r="18" spans="1:10" x14ac:dyDescent="0.45">
      <c r="A18" s="2">
        <f>IF(Schedule!A18="","",Schedule!A18)</f>
        <v>15</v>
      </c>
      <c r="B18" s="37">
        <f>IF(Schedule!B18="","",Schedule!B18)</f>
        <v>44889</v>
      </c>
      <c r="C18" s="40" t="s">
        <v>43</v>
      </c>
      <c r="D18" s="37" t="str">
        <f>IF(Schedule!D18="","",Schedule!D18)</f>
        <v>Portugal</v>
      </c>
      <c r="E18" s="37" t="str">
        <f>IF(Schedule!E18="","",Schedule!E18)</f>
        <v>Ghana</v>
      </c>
      <c r="F18" s="8"/>
      <c r="G18" s="8"/>
      <c r="H18" s="2" t="b">
        <f t="shared" si="0"/>
        <v>0</v>
      </c>
      <c r="I18" s="4">
        <f t="shared" si="1"/>
        <v>0</v>
      </c>
      <c r="J18" s="2">
        <f>IFERROR(IF(OR(H18=FALSE,Schedule!H18=FALSE),0,IF(AND(F18=Schedule!F18,G18=Schedule!G18),VLOOKUP(A18,SET!$B$11:$E$74,3,0),IF(I18=Schedule!I18,VLOOKUP(A18,SET!$B$11:$E$74,4,0),0))),0)</f>
        <v>0</v>
      </c>
    </row>
    <row r="19" spans="1:10" x14ac:dyDescent="0.45">
      <c r="A19" s="2">
        <f>IF(Schedule!A19="","",Schedule!A19)</f>
        <v>16</v>
      </c>
      <c r="B19" s="37">
        <f>IF(Schedule!B19="","",Schedule!B19)</f>
        <v>44889</v>
      </c>
      <c r="C19" s="40" t="s">
        <v>43</v>
      </c>
      <c r="D19" s="37" t="str">
        <f>IF(Schedule!D19="","",Schedule!D19)</f>
        <v>Brazil</v>
      </c>
      <c r="E19" s="37" t="str">
        <f>IF(Schedule!E19="","",Schedule!E19)</f>
        <v>Serbia</v>
      </c>
      <c r="F19" s="8"/>
      <c r="G19" s="8"/>
      <c r="H19" s="2" t="b">
        <f t="shared" si="0"/>
        <v>0</v>
      </c>
      <c r="I19" s="4">
        <f t="shared" si="1"/>
        <v>0</v>
      </c>
      <c r="J19" s="2">
        <f>IFERROR(IF(OR(H19=FALSE,Schedule!H19=FALSE),0,IF(AND(F19=Schedule!F19,G19=Schedule!G19),VLOOKUP(A19,SET!$B$11:$E$74,3,0),IF(I19=Schedule!I19,VLOOKUP(A19,SET!$B$11:$E$74,4,0),0))),0)</f>
        <v>0</v>
      </c>
    </row>
    <row r="20" spans="1:10" x14ac:dyDescent="0.45">
      <c r="A20" s="2">
        <f>IF(Schedule!A20="","",Schedule!A20)</f>
        <v>17</v>
      </c>
      <c r="B20" s="37">
        <f>IF(Schedule!B20="","",Schedule!B20)</f>
        <v>44890</v>
      </c>
      <c r="C20" s="40" t="s">
        <v>43</v>
      </c>
      <c r="D20" s="37" t="str">
        <f>IF(Schedule!D20="","",Schedule!D20)</f>
        <v>Wales</v>
      </c>
      <c r="E20" s="37" t="str">
        <f>IF(Schedule!E20="","",Schedule!E20)</f>
        <v>Iran</v>
      </c>
      <c r="F20" s="8"/>
      <c r="G20" s="8"/>
      <c r="H20" s="2" t="b">
        <f t="shared" si="0"/>
        <v>0</v>
      </c>
      <c r="I20" s="4">
        <f t="shared" si="1"/>
        <v>0</v>
      </c>
      <c r="J20" s="2">
        <f>IFERROR(IF(OR(H20=FALSE,Schedule!H20=FALSE),0,IF(AND(F20=Schedule!F20,G20=Schedule!G20),VLOOKUP(A20,SET!$B$11:$E$74,3,0),IF(I20=Schedule!I20,VLOOKUP(A20,SET!$B$11:$E$74,4,0),0))),0)</f>
        <v>0</v>
      </c>
    </row>
    <row r="21" spans="1:10" x14ac:dyDescent="0.45">
      <c r="A21" s="2">
        <f>IF(Schedule!A21="","",Schedule!A21)</f>
        <v>18</v>
      </c>
      <c r="B21" s="37">
        <f>IF(Schedule!B21="","",Schedule!B21)</f>
        <v>44890</v>
      </c>
      <c r="C21" s="40" t="s">
        <v>43</v>
      </c>
      <c r="D21" s="37" t="str">
        <f>IF(Schedule!D21="","",Schedule!D21)</f>
        <v>Qatar</v>
      </c>
      <c r="E21" s="37" t="str">
        <f>IF(Schedule!E21="","",Schedule!E21)</f>
        <v>Senegal</v>
      </c>
      <c r="F21" s="8"/>
      <c r="G21" s="8"/>
      <c r="H21" s="2" t="b">
        <f t="shared" si="0"/>
        <v>0</v>
      </c>
      <c r="I21" s="4">
        <f t="shared" si="1"/>
        <v>0</v>
      </c>
      <c r="J21" s="2">
        <f>IFERROR(IF(OR(H21=FALSE,Schedule!H21=FALSE),0,IF(AND(F21=Schedule!F21,G21=Schedule!G21),VLOOKUP(A21,SET!$B$11:$E$74,3,0),IF(I21=Schedule!I21,VLOOKUP(A21,SET!$B$11:$E$74,4,0),0))),0)</f>
        <v>0</v>
      </c>
    </row>
    <row r="22" spans="1:10" x14ac:dyDescent="0.45">
      <c r="A22" s="2">
        <f>IF(Schedule!A22="","",Schedule!A22)</f>
        <v>19</v>
      </c>
      <c r="B22" s="37">
        <f>IF(Schedule!B22="","",Schedule!B22)</f>
        <v>44890</v>
      </c>
      <c r="C22" s="40" t="s">
        <v>43</v>
      </c>
      <c r="D22" s="37" t="str">
        <f>IF(Schedule!D22="","",Schedule!D22)</f>
        <v>Netherlands</v>
      </c>
      <c r="E22" s="37" t="str">
        <f>IF(Schedule!E22="","",Schedule!E22)</f>
        <v>Ecuador</v>
      </c>
      <c r="F22" s="8"/>
      <c r="G22" s="8"/>
      <c r="H22" s="2" t="b">
        <f t="shared" si="0"/>
        <v>0</v>
      </c>
      <c r="I22" s="4">
        <f t="shared" si="1"/>
        <v>0</v>
      </c>
      <c r="J22" s="2">
        <f>IFERROR(IF(OR(H22=FALSE,Schedule!H22=FALSE),0,IF(AND(F22=Schedule!F22,G22=Schedule!G22),VLOOKUP(A22,SET!$B$11:$E$74,3,0),IF(I22=Schedule!I22,VLOOKUP(A22,SET!$B$11:$E$74,4,0),0))),0)</f>
        <v>0</v>
      </c>
    </row>
    <row r="23" spans="1:10" x14ac:dyDescent="0.45">
      <c r="A23" s="2">
        <f>IF(Schedule!A23="","",Schedule!A23)</f>
        <v>20</v>
      </c>
      <c r="B23" s="37">
        <f>IF(Schedule!B23="","",Schedule!B23)</f>
        <v>44890</v>
      </c>
      <c r="C23" s="40" t="s">
        <v>43</v>
      </c>
      <c r="D23" s="37" t="str">
        <f>IF(Schedule!D23="","",Schedule!D23)</f>
        <v>England</v>
      </c>
      <c r="E23" s="37" t="str">
        <f>IF(Schedule!E23="","",Schedule!E23)</f>
        <v>United States</v>
      </c>
      <c r="F23" s="8"/>
      <c r="G23" s="8"/>
      <c r="H23" s="2" t="b">
        <f t="shared" si="0"/>
        <v>0</v>
      </c>
      <c r="I23" s="4">
        <f t="shared" si="1"/>
        <v>0</v>
      </c>
      <c r="J23" s="2">
        <f>IFERROR(IF(OR(H23=FALSE,Schedule!H23=FALSE),0,IF(AND(F23=Schedule!F23,G23=Schedule!G23),VLOOKUP(A23,SET!$B$11:$E$74,3,0),IF(I23=Schedule!I23,VLOOKUP(A23,SET!$B$11:$E$74,4,0),0))),0)</f>
        <v>0</v>
      </c>
    </row>
    <row r="24" spans="1:10" x14ac:dyDescent="0.45">
      <c r="A24" s="2">
        <f>IF(Schedule!A24="","",Schedule!A24)</f>
        <v>21</v>
      </c>
      <c r="B24" s="37">
        <f>IF(Schedule!B24="","",Schedule!B24)</f>
        <v>44891</v>
      </c>
      <c r="C24" s="40" t="s">
        <v>43</v>
      </c>
      <c r="D24" s="37" t="str">
        <f>IF(Schedule!D24="","",Schedule!D24)</f>
        <v>Tunisia</v>
      </c>
      <c r="E24" s="37" t="str">
        <f>IF(Schedule!E24="","",Schedule!E24)</f>
        <v>Australia</v>
      </c>
      <c r="F24" s="8"/>
      <c r="G24" s="8"/>
      <c r="H24" s="2" t="b">
        <f t="shared" si="0"/>
        <v>0</v>
      </c>
      <c r="I24" s="4">
        <f t="shared" si="1"/>
        <v>0</v>
      </c>
      <c r="J24" s="2">
        <f>IFERROR(IF(OR(H24=FALSE,Schedule!H24=FALSE),0,IF(AND(F24=Schedule!F24,G24=Schedule!G24),VLOOKUP(A24,SET!$B$11:$E$74,3,0),IF(I24=Schedule!I24,VLOOKUP(A24,SET!$B$11:$E$74,4,0),0))),0)</f>
        <v>0</v>
      </c>
    </row>
    <row r="25" spans="1:10" x14ac:dyDescent="0.45">
      <c r="A25" s="2">
        <f>IF(Schedule!A25="","",Schedule!A25)</f>
        <v>22</v>
      </c>
      <c r="B25" s="37">
        <f>IF(Schedule!B25="","",Schedule!B25)</f>
        <v>44891</v>
      </c>
      <c r="C25" s="40" t="s">
        <v>43</v>
      </c>
      <c r="D25" s="37" t="str">
        <f>IF(Schedule!D25="","",Schedule!D25)</f>
        <v>Poland</v>
      </c>
      <c r="E25" s="37" t="str">
        <f>IF(Schedule!E25="","",Schedule!E25)</f>
        <v>Saudi Arabia</v>
      </c>
      <c r="F25" s="8"/>
      <c r="G25" s="8"/>
      <c r="H25" s="2" t="b">
        <f t="shared" si="0"/>
        <v>0</v>
      </c>
      <c r="I25" s="4">
        <f t="shared" si="1"/>
        <v>0</v>
      </c>
      <c r="J25" s="2">
        <f>IFERROR(IF(OR(H25=FALSE,Schedule!H25=FALSE),0,IF(AND(F25=Schedule!F25,G25=Schedule!G25),VLOOKUP(A25,SET!$B$11:$E$74,3,0),IF(I25=Schedule!I25,VLOOKUP(A25,SET!$B$11:$E$74,4,0),0))),0)</f>
        <v>0</v>
      </c>
    </row>
    <row r="26" spans="1:10" x14ac:dyDescent="0.45">
      <c r="A26" s="2">
        <f>IF(Schedule!A26="","",Schedule!A26)</f>
        <v>23</v>
      </c>
      <c r="B26" s="37">
        <f>IF(Schedule!B26="","",Schedule!B26)</f>
        <v>44891</v>
      </c>
      <c r="C26" s="40" t="s">
        <v>43</v>
      </c>
      <c r="D26" s="37" t="str">
        <f>IF(Schedule!D26="","",Schedule!D26)</f>
        <v>France</v>
      </c>
      <c r="E26" s="37" t="str">
        <f>IF(Schedule!E26="","",Schedule!E26)</f>
        <v>Denmark</v>
      </c>
      <c r="F26" s="8"/>
      <c r="G26" s="8"/>
      <c r="H26" s="2" t="b">
        <f t="shared" si="0"/>
        <v>0</v>
      </c>
      <c r="I26" s="4">
        <f t="shared" si="1"/>
        <v>0</v>
      </c>
      <c r="J26" s="2">
        <f>IFERROR(IF(OR(H26=FALSE,Schedule!H26=FALSE),0,IF(AND(F26=Schedule!F26,G26=Schedule!G26),VLOOKUP(A26,SET!$B$11:$E$74,3,0),IF(I26=Schedule!I26,VLOOKUP(A26,SET!$B$11:$E$74,4,0),0))),0)</f>
        <v>0</v>
      </c>
    </row>
    <row r="27" spans="1:10" x14ac:dyDescent="0.45">
      <c r="A27" s="2">
        <f>IF(Schedule!A27="","",Schedule!A27)</f>
        <v>24</v>
      </c>
      <c r="B27" s="37">
        <f>IF(Schedule!B27="","",Schedule!B27)</f>
        <v>44891</v>
      </c>
      <c r="C27" s="40" t="s">
        <v>43</v>
      </c>
      <c r="D27" s="37" t="str">
        <f>IF(Schedule!D27="","",Schedule!D27)</f>
        <v>Argentina</v>
      </c>
      <c r="E27" s="37" t="str">
        <f>IF(Schedule!E27="","",Schedule!E27)</f>
        <v>Mexico</v>
      </c>
      <c r="F27" s="8"/>
      <c r="G27" s="8"/>
      <c r="H27" s="2" t="b">
        <f t="shared" si="0"/>
        <v>0</v>
      </c>
      <c r="I27" s="4">
        <f t="shared" si="1"/>
        <v>0</v>
      </c>
      <c r="J27" s="2">
        <f>IFERROR(IF(OR(H27=FALSE,Schedule!H27=FALSE),0,IF(AND(F27=Schedule!F27,G27=Schedule!G27),VLOOKUP(A27,SET!$B$11:$E$74,3,0),IF(I27=Schedule!I27,VLOOKUP(A27,SET!$B$11:$E$74,4,0),0))),0)</f>
        <v>0</v>
      </c>
    </row>
    <row r="28" spans="1:10" x14ac:dyDescent="0.45">
      <c r="A28" s="2">
        <f>IF(Schedule!A28="","",Schedule!A28)</f>
        <v>25</v>
      </c>
      <c r="B28" s="37">
        <f>IF(Schedule!B28="","",Schedule!B28)</f>
        <v>44892</v>
      </c>
      <c r="C28" s="40" t="s">
        <v>43</v>
      </c>
      <c r="D28" s="37" t="str">
        <f>IF(Schedule!D28="","",Schedule!D28)</f>
        <v>Japan</v>
      </c>
      <c r="E28" s="37" t="str">
        <f>IF(Schedule!E28="","",Schedule!E28)</f>
        <v>Costa Rica</v>
      </c>
      <c r="F28" s="8"/>
      <c r="G28" s="8"/>
      <c r="H28" s="2" t="b">
        <f t="shared" si="0"/>
        <v>0</v>
      </c>
      <c r="I28" s="4">
        <f t="shared" si="1"/>
        <v>0</v>
      </c>
      <c r="J28" s="2">
        <f>IFERROR(IF(OR(H28=FALSE,Schedule!H28=FALSE),0,IF(AND(F28=Schedule!F28,G28=Schedule!G28),VLOOKUP(A28,SET!$B$11:$E$74,3,0),IF(I28=Schedule!I28,VLOOKUP(A28,SET!$B$11:$E$74,4,0),0))),0)</f>
        <v>0</v>
      </c>
    </row>
    <row r="29" spans="1:10" x14ac:dyDescent="0.45">
      <c r="A29" s="2">
        <f>IF(Schedule!A29="","",Schedule!A29)</f>
        <v>26</v>
      </c>
      <c r="B29" s="37">
        <f>IF(Schedule!B29="","",Schedule!B29)</f>
        <v>44892</v>
      </c>
      <c r="C29" s="40" t="s">
        <v>43</v>
      </c>
      <c r="D29" s="37" t="str">
        <f>IF(Schedule!D29="","",Schedule!D29)</f>
        <v>Belgium</v>
      </c>
      <c r="E29" s="37" t="str">
        <f>IF(Schedule!E29="","",Schedule!E29)</f>
        <v>Morocco</v>
      </c>
      <c r="F29" s="8"/>
      <c r="G29" s="8"/>
      <c r="H29" s="2" t="b">
        <f t="shared" si="0"/>
        <v>0</v>
      </c>
      <c r="I29" s="4">
        <f t="shared" si="1"/>
        <v>0</v>
      </c>
      <c r="J29" s="2">
        <f>IFERROR(IF(OR(H29=FALSE,Schedule!H29=FALSE),0,IF(AND(F29=Schedule!F29,G29=Schedule!G29),VLOOKUP(A29,SET!$B$11:$E$74,3,0),IF(I29=Schedule!I29,VLOOKUP(A29,SET!$B$11:$E$74,4,0),0))),0)</f>
        <v>0</v>
      </c>
    </row>
    <row r="30" spans="1:10" x14ac:dyDescent="0.45">
      <c r="A30" s="2">
        <f>IF(Schedule!A30="","",Schedule!A30)</f>
        <v>27</v>
      </c>
      <c r="B30" s="37">
        <f>IF(Schedule!B30="","",Schedule!B30)</f>
        <v>44892</v>
      </c>
      <c r="C30" s="40" t="s">
        <v>43</v>
      </c>
      <c r="D30" s="37" t="str">
        <f>IF(Schedule!D30="","",Schedule!D30)</f>
        <v>Croatia</v>
      </c>
      <c r="E30" s="37" t="str">
        <f>IF(Schedule!E30="","",Schedule!E30)</f>
        <v>Canada</v>
      </c>
      <c r="F30" s="8"/>
      <c r="G30" s="8"/>
      <c r="H30" s="2" t="b">
        <f t="shared" si="0"/>
        <v>0</v>
      </c>
      <c r="I30" s="4">
        <f t="shared" si="1"/>
        <v>0</v>
      </c>
      <c r="J30" s="2">
        <f>IFERROR(IF(OR(H30=FALSE,Schedule!H30=FALSE),0,IF(AND(F30=Schedule!F30,G30=Schedule!G30),VLOOKUP(A30,SET!$B$11:$E$74,3,0),IF(I30=Schedule!I30,VLOOKUP(A30,SET!$B$11:$E$74,4,0),0))),0)</f>
        <v>0</v>
      </c>
    </row>
    <row r="31" spans="1:10" x14ac:dyDescent="0.45">
      <c r="A31" s="2">
        <f>IF(Schedule!A31="","",Schedule!A31)</f>
        <v>28</v>
      </c>
      <c r="B31" s="37">
        <f>IF(Schedule!B31="","",Schedule!B31)</f>
        <v>44892</v>
      </c>
      <c r="C31" s="40" t="s">
        <v>43</v>
      </c>
      <c r="D31" s="37" t="str">
        <f>IF(Schedule!D31="","",Schedule!D31)</f>
        <v>Spain</v>
      </c>
      <c r="E31" s="37" t="str">
        <f>IF(Schedule!E31="","",Schedule!E31)</f>
        <v>Germany</v>
      </c>
      <c r="F31" s="8"/>
      <c r="G31" s="8"/>
      <c r="H31" s="2" t="b">
        <f t="shared" si="0"/>
        <v>0</v>
      </c>
      <c r="I31" s="4">
        <f t="shared" si="1"/>
        <v>0</v>
      </c>
      <c r="J31" s="2">
        <f>IFERROR(IF(OR(H31=FALSE,Schedule!H31=FALSE),0,IF(AND(F31=Schedule!F31,G31=Schedule!G31),VLOOKUP(A31,SET!$B$11:$E$74,3,0),IF(I31=Schedule!I31,VLOOKUP(A31,SET!$B$11:$E$74,4,0),0))),0)</f>
        <v>0</v>
      </c>
    </row>
    <row r="32" spans="1:10" x14ac:dyDescent="0.45">
      <c r="A32" s="2">
        <f>IF(Schedule!A32="","",Schedule!A32)</f>
        <v>29</v>
      </c>
      <c r="B32" s="37">
        <f>IF(Schedule!B32="","",Schedule!B32)</f>
        <v>44893</v>
      </c>
      <c r="C32" s="40" t="s">
        <v>43</v>
      </c>
      <c r="D32" s="37" t="str">
        <f>IF(Schedule!D32="","",Schedule!D32)</f>
        <v>Cameroon</v>
      </c>
      <c r="E32" s="37" t="str">
        <f>IF(Schedule!E32="","",Schedule!E32)</f>
        <v>Serbia</v>
      </c>
      <c r="F32" s="8"/>
      <c r="G32" s="8"/>
      <c r="H32" s="2" t="b">
        <f t="shared" si="0"/>
        <v>0</v>
      </c>
      <c r="I32" s="4">
        <f t="shared" si="1"/>
        <v>0</v>
      </c>
      <c r="J32" s="2">
        <f>IFERROR(IF(OR(H32=FALSE,Schedule!H32=FALSE),0,IF(AND(F32=Schedule!F32,G32=Schedule!G32),VLOOKUP(A32,SET!$B$11:$E$74,3,0),IF(I32=Schedule!I32,VLOOKUP(A32,SET!$B$11:$E$74,4,0),0))),0)</f>
        <v>0</v>
      </c>
    </row>
    <row r="33" spans="1:10" x14ac:dyDescent="0.45">
      <c r="A33" s="2">
        <f>IF(Schedule!A33="","",Schedule!A33)</f>
        <v>30</v>
      </c>
      <c r="B33" s="37">
        <f>IF(Schedule!B33="","",Schedule!B33)</f>
        <v>44893</v>
      </c>
      <c r="C33" s="40" t="s">
        <v>43</v>
      </c>
      <c r="D33" s="37" t="str">
        <f>IF(Schedule!D33="","",Schedule!D33)</f>
        <v>South Korea</v>
      </c>
      <c r="E33" s="37" t="str">
        <f>IF(Schedule!E33="","",Schedule!E33)</f>
        <v>Ghana</v>
      </c>
      <c r="F33" s="8"/>
      <c r="G33" s="8"/>
      <c r="H33" s="2" t="b">
        <f t="shared" si="0"/>
        <v>0</v>
      </c>
      <c r="I33" s="4">
        <f t="shared" si="1"/>
        <v>0</v>
      </c>
      <c r="J33" s="2">
        <f>IFERROR(IF(OR(H33=FALSE,Schedule!H33=FALSE),0,IF(AND(F33=Schedule!F33,G33=Schedule!G33),VLOOKUP(A33,SET!$B$11:$E$74,3,0),IF(I33=Schedule!I33,VLOOKUP(A33,SET!$B$11:$E$74,4,0),0))),0)</f>
        <v>0</v>
      </c>
    </row>
    <row r="34" spans="1:10" x14ac:dyDescent="0.45">
      <c r="A34" s="2">
        <f>IF(Schedule!A34="","",Schedule!A34)</f>
        <v>31</v>
      </c>
      <c r="B34" s="37">
        <f>IF(Schedule!B34="","",Schedule!B34)</f>
        <v>44893</v>
      </c>
      <c r="C34" s="40" t="s">
        <v>43</v>
      </c>
      <c r="D34" s="37" t="str">
        <f>IF(Schedule!D34="","",Schedule!D34)</f>
        <v>Brazil</v>
      </c>
      <c r="E34" s="37" t="str">
        <f>IF(Schedule!E34="","",Schedule!E34)</f>
        <v>Switzerland</v>
      </c>
      <c r="F34" s="8"/>
      <c r="G34" s="8"/>
      <c r="H34" s="2" t="b">
        <f t="shared" si="0"/>
        <v>0</v>
      </c>
      <c r="I34" s="4">
        <f t="shared" si="1"/>
        <v>0</v>
      </c>
      <c r="J34" s="2">
        <f>IFERROR(IF(OR(H34=FALSE,Schedule!H34=FALSE),0,IF(AND(F34=Schedule!F34,G34=Schedule!G34),VLOOKUP(A34,SET!$B$11:$E$74,3,0),IF(I34=Schedule!I34,VLOOKUP(A34,SET!$B$11:$E$74,4,0),0))),0)</f>
        <v>0</v>
      </c>
    </row>
    <row r="35" spans="1:10" x14ac:dyDescent="0.45">
      <c r="A35" s="2">
        <f>IF(Schedule!A35="","",Schedule!A35)</f>
        <v>32</v>
      </c>
      <c r="B35" s="37">
        <f>IF(Schedule!B35="","",Schedule!B35)</f>
        <v>44893</v>
      </c>
      <c r="C35" s="40" t="s">
        <v>43</v>
      </c>
      <c r="D35" s="37" t="str">
        <f>IF(Schedule!D35="","",Schedule!D35)</f>
        <v>Portugal</v>
      </c>
      <c r="E35" s="37" t="str">
        <f>IF(Schedule!E35="","",Schedule!E35)</f>
        <v>Uruguay</v>
      </c>
      <c r="F35" s="8"/>
      <c r="G35" s="8"/>
      <c r="H35" s="2" t="b">
        <f t="shared" si="0"/>
        <v>0</v>
      </c>
      <c r="I35" s="4">
        <f t="shared" si="1"/>
        <v>0</v>
      </c>
      <c r="J35" s="2">
        <f>IFERROR(IF(OR(H35=FALSE,Schedule!H35=FALSE),0,IF(AND(F35=Schedule!F35,G35=Schedule!G35),VLOOKUP(A35,SET!$B$11:$E$74,3,0),IF(I35=Schedule!I35,VLOOKUP(A35,SET!$B$11:$E$74,4,0),0))),0)</f>
        <v>0</v>
      </c>
    </row>
    <row r="36" spans="1:10" x14ac:dyDescent="0.45">
      <c r="A36" s="2">
        <f>IF(Schedule!A36="","",Schedule!A36)</f>
        <v>33</v>
      </c>
      <c r="B36" s="37">
        <f>IF(Schedule!B36="","",Schedule!B36)</f>
        <v>44894</v>
      </c>
      <c r="C36" s="40" t="s">
        <v>43</v>
      </c>
      <c r="D36" s="37" t="str">
        <f>IF(Schedule!D36="","",Schedule!D36)</f>
        <v>Wales</v>
      </c>
      <c r="E36" s="37" t="str">
        <f>IF(Schedule!E36="","",Schedule!E36)</f>
        <v>England</v>
      </c>
      <c r="F36" s="8"/>
      <c r="G36" s="8"/>
      <c r="H36" s="2" t="b">
        <f t="shared" si="0"/>
        <v>0</v>
      </c>
      <c r="I36" s="4">
        <f t="shared" si="1"/>
        <v>0</v>
      </c>
      <c r="J36" s="2">
        <f>IFERROR(IF(OR(H36=FALSE,Schedule!H36=FALSE),0,IF(AND(F36=Schedule!F36,G36=Schedule!G36),VLOOKUP(A36,SET!$B$11:$E$74,3,0),IF(I36=Schedule!I36,VLOOKUP(A36,SET!$B$11:$E$74,4,0),0))),0)</f>
        <v>0</v>
      </c>
    </row>
    <row r="37" spans="1:10" x14ac:dyDescent="0.45">
      <c r="A37" s="2">
        <f>IF(Schedule!A37="","",Schedule!A37)</f>
        <v>34</v>
      </c>
      <c r="B37" s="37">
        <f>IF(Schedule!B37="","",Schedule!B37)</f>
        <v>44894</v>
      </c>
      <c r="C37" s="40" t="s">
        <v>43</v>
      </c>
      <c r="D37" s="37" t="str">
        <f>IF(Schedule!D37="","",Schedule!D37)</f>
        <v>Iran</v>
      </c>
      <c r="E37" s="37" t="str">
        <f>IF(Schedule!E37="","",Schedule!E37)</f>
        <v>United States</v>
      </c>
      <c r="F37" s="8"/>
      <c r="G37" s="8"/>
      <c r="H37" s="2" t="b">
        <f t="shared" si="0"/>
        <v>0</v>
      </c>
      <c r="I37" s="4">
        <f t="shared" si="1"/>
        <v>0</v>
      </c>
      <c r="J37" s="2">
        <f>IFERROR(IF(OR(H37=FALSE,Schedule!H37=FALSE),0,IF(AND(F37=Schedule!F37,G37=Schedule!G37),VLOOKUP(A37,SET!$B$11:$E$74,3,0),IF(I37=Schedule!I37,VLOOKUP(A37,SET!$B$11:$E$74,4,0),0))),0)</f>
        <v>0</v>
      </c>
    </row>
    <row r="38" spans="1:10" x14ac:dyDescent="0.45">
      <c r="A38" s="2">
        <f>IF(Schedule!A38="","",Schedule!A38)</f>
        <v>35</v>
      </c>
      <c r="B38" s="37">
        <f>IF(Schedule!B38="","",Schedule!B38)</f>
        <v>44894</v>
      </c>
      <c r="C38" s="40" t="s">
        <v>43</v>
      </c>
      <c r="D38" s="37" t="str">
        <f>IF(Schedule!D38="","",Schedule!D38)</f>
        <v>Ecuador</v>
      </c>
      <c r="E38" s="37" t="str">
        <f>IF(Schedule!E38="","",Schedule!E38)</f>
        <v>Senegal</v>
      </c>
      <c r="F38" s="8"/>
      <c r="G38" s="8"/>
      <c r="H38" s="2" t="b">
        <f t="shared" si="0"/>
        <v>0</v>
      </c>
      <c r="I38" s="4">
        <f t="shared" si="1"/>
        <v>0</v>
      </c>
      <c r="J38" s="2">
        <f>IFERROR(IF(OR(H38=FALSE,Schedule!H38=FALSE),0,IF(AND(F38=Schedule!F38,G38=Schedule!G38),VLOOKUP(A38,SET!$B$11:$E$74,3,0),IF(I38=Schedule!I38,VLOOKUP(A38,SET!$B$11:$E$74,4,0),0))),0)</f>
        <v>0</v>
      </c>
    </row>
    <row r="39" spans="1:10" x14ac:dyDescent="0.45">
      <c r="A39" s="2">
        <f>IF(Schedule!A39="","",Schedule!A39)</f>
        <v>36</v>
      </c>
      <c r="B39" s="37">
        <f>IF(Schedule!B39="","",Schedule!B39)</f>
        <v>44894</v>
      </c>
      <c r="C39" s="40" t="s">
        <v>43</v>
      </c>
      <c r="D39" s="37" t="str">
        <f>IF(Schedule!D39="","",Schedule!D39)</f>
        <v>Netherlands</v>
      </c>
      <c r="E39" s="37" t="str">
        <f>IF(Schedule!E39="","",Schedule!E39)</f>
        <v>Qatar</v>
      </c>
      <c r="F39" s="8"/>
      <c r="G39" s="8"/>
      <c r="H39" s="2" t="b">
        <f t="shared" si="0"/>
        <v>0</v>
      </c>
      <c r="I39" s="4">
        <f t="shared" si="1"/>
        <v>0</v>
      </c>
      <c r="J39" s="2">
        <f>IFERROR(IF(OR(H39=FALSE,Schedule!H39=FALSE),0,IF(AND(F39=Schedule!F39,G39=Schedule!G39),VLOOKUP(A39,SET!$B$11:$E$74,3,0),IF(I39=Schedule!I39,VLOOKUP(A39,SET!$B$11:$E$74,4,0),0))),0)</f>
        <v>0</v>
      </c>
    </row>
    <row r="40" spans="1:10" x14ac:dyDescent="0.45">
      <c r="A40" s="2">
        <f>IF(Schedule!A40="","",Schedule!A40)</f>
        <v>37</v>
      </c>
      <c r="B40" s="37">
        <f>IF(Schedule!B40="","",Schedule!B40)</f>
        <v>44895</v>
      </c>
      <c r="C40" s="40" t="s">
        <v>43</v>
      </c>
      <c r="D40" s="37" t="str">
        <f>IF(Schedule!D40="","",Schedule!D40)</f>
        <v>Australia</v>
      </c>
      <c r="E40" s="37" t="str">
        <f>IF(Schedule!E40="","",Schedule!E40)</f>
        <v>Denmark</v>
      </c>
      <c r="F40" s="8"/>
      <c r="G40" s="8"/>
      <c r="H40" s="2" t="b">
        <f t="shared" si="0"/>
        <v>0</v>
      </c>
      <c r="I40" s="4">
        <f t="shared" si="1"/>
        <v>0</v>
      </c>
      <c r="J40" s="2">
        <f>IFERROR(IF(OR(H40=FALSE,Schedule!H40=FALSE),0,IF(AND(F40=Schedule!F40,G40=Schedule!G40),VLOOKUP(A40,SET!$B$11:$E$74,3,0),IF(I40=Schedule!I40,VLOOKUP(A40,SET!$B$11:$E$74,4,0),0))),0)</f>
        <v>0</v>
      </c>
    </row>
    <row r="41" spans="1:10" x14ac:dyDescent="0.45">
      <c r="A41" s="2">
        <f>IF(Schedule!A41="","",Schedule!A41)</f>
        <v>38</v>
      </c>
      <c r="B41" s="37">
        <f>IF(Schedule!B41="","",Schedule!B41)</f>
        <v>44895</v>
      </c>
      <c r="C41" s="40" t="s">
        <v>43</v>
      </c>
      <c r="D41" s="37" t="str">
        <f>IF(Schedule!D41="","",Schedule!D41)</f>
        <v>Tunisia</v>
      </c>
      <c r="E41" s="37" t="str">
        <f>IF(Schedule!E41="","",Schedule!E41)</f>
        <v>France</v>
      </c>
      <c r="F41" s="8"/>
      <c r="G41" s="8"/>
      <c r="H41" s="2" t="b">
        <f t="shared" si="0"/>
        <v>0</v>
      </c>
      <c r="I41" s="4">
        <f t="shared" si="1"/>
        <v>0</v>
      </c>
      <c r="J41" s="2">
        <f>IFERROR(IF(OR(H41=FALSE,Schedule!H41=FALSE),0,IF(AND(F41=Schedule!F41,G41=Schedule!G41),VLOOKUP(A41,SET!$B$11:$E$74,3,0),IF(I41=Schedule!I41,VLOOKUP(A41,SET!$B$11:$E$74,4,0),0))),0)</f>
        <v>0</v>
      </c>
    </row>
    <row r="42" spans="1:10" x14ac:dyDescent="0.45">
      <c r="A42" s="2">
        <f>IF(Schedule!A42="","",Schedule!A42)</f>
        <v>39</v>
      </c>
      <c r="B42" s="37">
        <f>IF(Schedule!B42="","",Schedule!B42)</f>
        <v>44895</v>
      </c>
      <c r="C42" s="40" t="s">
        <v>43</v>
      </c>
      <c r="D42" s="37" t="str">
        <f>IF(Schedule!D42="","",Schedule!D42)</f>
        <v>Poland</v>
      </c>
      <c r="E42" s="37" t="str">
        <f>IF(Schedule!E42="","",Schedule!E42)</f>
        <v>Argentina</v>
      </c>
      <c r="F42" s="8"/>
      <c r="G42" s="8"/>
      <c r="H42" s="2" t="b">
        <f t="shared" si="0"/>
        <v>0</v>
      </c>
      <c r="I42" s="4">
        <f t="shared" si="1"/>
        <v>0</v>
      </c>
      <c r="J42" s="2">
        <f>IFERROR(IF(OR(H42=FALSE,Schedule!H42=FALSE),0,IF(AND(F42=Schedule!F42,G42=Schedule!G42),VLOOKUP(A42,SET!$B$11:$E$74,3,0),IF(I42=Schedule!I42,VLOOKUP(A42,SET!$B$11:$E$74,4,0),0))),0)</f>
        <v>0</v>
      </c>
    </row>
    <row r="43" spans="1:10" x14ac:dyDescent="0.45">
      <c r="A43" s="2">
        <f>IF(Schedule!A43="","",Schedule!A43)</f>
        <v>40</v>
      </c>
      <c r="B43" s="37">
        <f>IF(Schedule!B43="","",Schedule!B43)</f>
        <v>44895</v>
      </c>
      <c r="C43" s="40" t="s">
        <v>43</v>
      </c>
      <c r="D43" s="37" t="str">
        <f>IF(Schedule!D43="","",Schedule!D43)</f>
        <v>Saudi Arabia</v>
      </c>
      <c r="E43" s="37" t="str">
        <f>IF(Schedule!E43="","",Schedule!E43)</f>
        <v>Mexico</v>
      </c>
      <c r="F43" s="8"/>
      <c r="G43" s="8"/>
      <c r="H43" s="2" t="b">
        <f t="shared" si="0"/>
        <v>0</v>
      </c>
      <c r="I43" s="4">
        <f t="shared" si="1"/>
        <v>0</v>
      </c>
      <c r="J43" s="2">
        <f>IFERROR(IF(OR(H43=FALSE,Schedule!H43=FALSE),0,IF(AND(F43=Schedule!F43,G43=Schedule!G43),VLOOKUP(A43,SET!$B$11:$E$74,3,0),IF(I43=Schedule!I43,VLOOKUP(A43,SET!$B$11:$E$74,4,0),0))),0)</f>
        <v>0</v>
      </c>
    </row>
    <row r="44" spans="1:10" x14ac:dyDescent="0.45">
      <c r="A44" s="2">
        <f>IF(Schedule!A44="","",Schedule!A44)</f>
        <v>41</v>
      </c>
      <c r="B44" s="37">
        <f>IF(Schedule!B44="","",Schedule!B44)</f>
        <v>44896</v>
      </c>
      <c r="C44" s="40" t="s">
        <v>43</v>
      </c>
      <c r="D44" s="37" t="str">
        <f>IF(Schedule!D44="","",Schedule!D44)</f>
        <v>Croatia</v>
      </c>
      <c r="E44" s="37" t="str">
        <f>IF(Schedule!E44="","",Schedule!E44)</f>
        <v>Belgium</v>
      </c>
      <c r="F44" s="8"/>
      <c r="G44" s="8"/>
      <c r="H44" s="2" t="b">
        <f t="shared" si="0"/>
        <v>0</v>
      </c>
      <c r="I44" s="4">
        <f t="shared" si="1"/>
        <v>0</v>
      </c>
      <c r="J44" s="2">
        <f>IFERROR(IF(OR(H44=FALSE,Schedule!H44=FALSE),0,IF(AND(F44=Schedule!F44,G44=Schedule!G44),VLOOKUP(A44,SET!$B$11:$E$74,3,0),IF(I44=Schedule!I44,VLOOKUP(A44,SET!$B$11:$E$74,4,0),0))),0)</f>
        <v>0</v>
      </c>
    </row>
    <row r="45" spans="1:10" x14ac:dyDescent="0.45">
      <c r="A45" s="2">
        <f>IF(Schedule!A45="","",Schedule!A45)</f>
        <v>42</v>
      </c>
      <c r="B45" s="37">
        <f>IF(Schedule!B45="","",Schedule!B45)</f>
        <v>44896</v>
      </c>
      <c r="C45" s="40" t="s">
        <v>43</v>
      </c>
      <c r="D45" s="37" t="str">
        <f>IF(Schedule!D45="","",Schedule!D45)</f>
        <v>Canada</v>
      </c>
      <c r="E45" s="37" t="str">
        <f>IF(Schedule!E45="","",Schedule!E45)</f>
        <v>Morocco</v>
      </c>
      <c r="F45" s="8"/>
      <c r="G45" s="8"/>
      <c r="H45" s="2" t="b">
        <f t="shared" si="0"/>
        <v>0</v>
      </c>
      <c r="I45" s="4">
        <f t="shared" si="1"/>
        <v>0</v>
      </c>
      <c r="J45" s="2">
        <f>IFERROR(IF(OR(H45=FALSE,Schedule!H45=FALSE),0,IF(AND(F45=Schedule!F45,G45=Schedule!G45),VLOOKUP(A45,SET!$B$11:$E$74,3,0),IF(I45=Schedule!I45,VLOOKUP(A45,SET!$B$11:$E$74,4,0),0))),0)</f>
        <v>0</v>
      </c>
    </row>
    <row r="46" spans="1:10" x14ac:dyDescent="0.45">
      <c r="A46" s="2">
        <f>IF(Schedule!A46="","",Schedule!A46)</f>
        <v>43</v>
      </c>
      <c r="B46" s="37">
        <f>IF(Schedule!B46="","",Schedule!B46)</f>
        <v>44896</v>
      </c>
      <c r="C46" s="40" t="s">
        <v>43</v>
      </c>
      <c r="D46" s="37" t="str">
        <f>IF(Schedule!D46="","",Schedule!D46)</f>
        <v>Japan</v>
      </c>
      <c r="E46" s="37" t="str">
        <f>IF(Schedule!E46="","",Schedule!E46)</f>
        <v>Spain</v>
      </c>
      <c r="F46" s="8"/>
      <c r="G46" s="8"/>
      <c r="H46" s="2" t="b">
        <f t="shared" si="0"/>
        <v>0</v>
      </c>
      <c r="I46" s="4">
        <f t="shared" si="1"/>
        <v>0</v>
      </c>
      <c r="J46" s="2">
        <f>IFERROR(IF(OR(H46=FALSE,Schedule!H46=FALSE),0,IF(AND(F46=Schedule!F46,G46=Schedule!G46),VLOOKUP(A46,SET!$B$11:$E$74,3,0),IF(I46=Schedule!I46,VLOOKUP(A46,SET!$B$11:$E$74,4,0),0))),0)</f>
        <v>0</v>
      </c>
    </row>
    <row r="47" spans="1:10" x14ac:dyDescent="0.45">
      <c r="A47" s="2">
        <f>IF(Schedule!A47="","",Schedule!A47)</f>
        <v>44</v>
      </c>
      <c r="B47" s="37">
        <f>IF(Schedule!B47="","",Schedule!B47)</f>
        <v>44896</v>
      </c>
      <c r="C47" s="40" t="s">
        <v>43</v>
      </c>
      <c r="D47" s="37" t="str">
        <f>IF(Schedule!D47="","",Schedule!D47)</f>
        <v>Costa Rica</v>
      </c>
      <c r="E47" s="37" t="str">
        <f>IF(Schedule!E47="","",Schedule!E47)</f>
        <v>Germany</v>
      </c>
      <c r="F47" s="8"/>
      <c r="G47" s="8"/>
      <c r="H47" s="2" t="b">
        <f t="shared" si="0"/>
        <v>0</v>
      </c>
      <c r="I47" s="4">
        <f t="shared" si="1"/>
        <v>0</v>
      </c>
      <c r="J47" s="2">
        <f>IFERROR(IF(OR(H47=FALSE,Schedule!H47=FALSE),0,IF(AND(F47=Schedule!F47,G47=Schedule!G47),VLOOKUP(A47,SET!$B$11:$E$74,3,0),IF(I47=Schedule!I47,VLOOKUP(A47,SET!$B$11:$E$74,4,0),0))),0)</f>
        <v>0</v>
      </c>
    </row>
    <row r="48" spans="1:10" x14ac:dyDescent="0.45">
      <c r="A48" s="2">
        <f>IF(Schedule!A48="","",Schedule!A48)</f>
        <v>45</v>
      </c>
      <c r="B48" s="37">
        <f>IF(Schedule!B48="","",Schedule!B48)</f>
        <v>44897</v>
      </c>
      <c r="C48" s="40" t="s">
        <v>43</v>
      </c>
      <c r="D48" s="37" t="str">
        <f>IF(Schedule!D48="","",Schedule!D48)</f>
        <v>Ghana</v>
      </c>
      <c r="E48" s="37" t="str">
        <f>IF(Schedule!E48="","",Schedule!E48)</f>
        <v>Uruguay</v>
      </c>
      <c r="F48" s="8"/>
      <c r="G48" s="8"/>
      <c r="H48" s="2" t="b">
        <f t="shared" si="0"/>
        <v>0</v>
      </c>
      <c r="I48" s="4">
        <f t="shared" si="1"/>
        <v>0</v>
      </c>
      <c r="J48" s="2">
        <f>IFERROR(IF(OR(H48=FALSE,Schedule!H48=FALSE),0,IF(AND(F48=Schedule!F48,G48=Schedule!G48),VLOOKUP(A48,SET!$B$11:$E$74,3,0),IF(I48=Schedule!I48,VLOOKUP(A48,SET!$B$11:$E$74,4,0),0))),0)</f>
        <v>0</v>
      </c>
    </row>
    <row r="49" spans="1:10" x14ac:dyDescent="0.45">
      <c r="A49" s="2">
        <f>IF(Schedule!A49="","",Schedule!A49)</f>
        <v>46</v>
      </c>
      <c r="B49" s="37">
        <f>IF(Schedule!B49="","",Schedule!B49)</f>
        <v>44897</v>
      </c>
      <c r="C49" s="40" t="s">
        <v>43</v>
      </c>
      <c r="D49" s="37" t="str">
        <f>IF(Schedule!D49="","",Schedule!D49)</f>
        <v>South Korea</v>
      </c>
      <c r="E49" s="37" t="str">
        <f>IF(Schedule!E49="","",Schedule!E49)</f>
        <v>Portugal</v>
      </c>
      <c r="F49" s="8"/>
      <c r="G49" s="8"/>
      <c r="H49" s="2" t="b">
        <f t="shared" si="0"/>
        <v>0</v>
      </c>
      <c r="I49" s="4">
        <f t="shared" si="1"/>
        <v>0</v>
      </c>
      <c r="J49" s="2">
        <f>IFERROR(IF(OR(H49=FALSE,Schedule!H49=FALSE),0,IF(AND(F49=Schedule!F49,G49=Schedule!G49),VLOOKUP(A49,SET!$B$11:$E$74,3,0),IF(I49=Schedule!I49,VLOOKUP(A49,SET!$B$11:$E$74,4,0),0))),0)</f>
        <v>0</v>
      </c>
    </row>
    <row r="50" spans="1:10" x14ac:dyDescent="0.45">
      <c r="A50" s="2">
        <f>IF(Schedule!A50="","",Schedule!A50)</f>
        <v>47</v>
      </c>
      <c r="B50" s="37">
        <f>IF(Schedule!B50="","",Schedule!B50)</f>
        <v>44897</v>
      </c>
      <c r="C50" s="40" t="s">
        <v>43</v>
      </c>
      <c r="D50" s="37" t="str">
        <f>IF(Schedule!D50="","",Schedule!D50)</f>
        <v>Serbia</v>
      </c>
      <c r="E50" s="37" t="str">
        <f>IF(Schedule!E50="","",Schedule!E50)</f>
        <v>Switzerland</v>
      </c>
      <c r="F50" s="8"/>
      <c r="G50" s="8"/>
      <c r="H50" s="2" t="b">
        <f t="shared" si="0"/>
        <v>0</v>
      </c>
      <c r="I50" s="4">
        <f t="shared" si="1"/>
        <v>0</v>
      </c>
      <c r="J50" s="2">
        <f>IFERROR(IF(OR(H50=FALSE,Schedule!H50=FALSE),0,IF(AND(F50=Schedule!F50,G50=Schedule!G50),VLOOKUP(A50,SET!$B$11:$E$74,3,0),IF(I50=Schedule!I50,VLOOKUP(A50,SET!$B$11:$E$74,4,0),0))),0)</f>
        <v>0</v>
      </c>
    </row>
    <row r="51" spans="1:10" x14ac:dyDescent="0.45">
      <c r="A51" s="2">
        <f>IF(Schedule!A51="","",Schedule!A51)</f>
        <v>48</v>
      </c>
      <c r="B51" s="37">
        <f>IF(Schedule!B51="","",Schedule!B51)</f>
        <v>44897</v>
      </c>
      <c r="C51" s="40" t="s">
        <v>43</v>
      </c>
      <c r="D51" s="37" t="str">
        <f>IF(Schedule!D51="","",Schedule!D51)</f>
        <v>Cameroon</v>
      </c>
      <c r="E51" s="37" t="str">
        <f>IF(Schedule!E51="","",Schedule!E51)</f>
        <v>Brazil</v>
      </c>
      <c r="F51" s="8"/>
      <c r="G51" s="8"/>
      <c r="H51" s="2" t="b">
        <f t="shared" si="0"/>
        <v>0</v>
      </c>
      <c r="I51" s="4">
        <f t="shared" si="1"/>
        <v>0</v>
      </c>
      <c r="J51" s="2">
        <f>IFERROR(IF(OR(H51=FALSE,Schedule!H51=FALSE),0,IF(AND(F51=Schedule!F51,G51=Schedule!G51),VLOOKUP(A51,SET!$B$11:$E$74,3,0),IF(I51=Schedule!I51,VLOOKUP(A51,SET!$B$11:$E$74,4,0),0))),0)</f>
        <v>0</v>
      </c>
    </row>
    <row r="52" spans="1:10" x14ac:dyDescent="0.45">
      <c r="A52" s="2">
        <f>IF(Schedule!A52="","",Schedule!A52)</f>
        <v>49</v>
      </c>
      <c r="B52" s="37">
        <f>IF(Schedule!B52="","",Schedule!B52)</f>
        <v>44898</v>
      </c>
      <c r="C52" s="40" t="s">
        <v>24</v>
      </c>
      <c r="D52" s="37" t="str">
        <f>IF(Schedule!D52="","",Schedule!D52)</f>
        <v>1A</v>
      </c>
      <c r="E52" s="37" t="str">
        <f>IF(Schedule!E52="","",Schedule!E52)</f>
        <v>2B</v>
      </c>
      <c r="F52" s="8"/>
      <c r="G52" s="8"/>
      <c r="H52" s="2" t="b">
        <f t="shared" si="0"/>
        <v>0</v>
      </c>
      <c r="I52" s="4">
        <f t="shared" si="1"/>
        <v>0</v>
      </c>
      <c r="J52" s="2">
        <f>IFERROR(IF(OR(H52=FALSE,Schedule!H52=FALSE),0,IF(AND(F52=Schedule!F52,G52=Schedule!G52),VLOOKUP(A52,SET!$B$11:$E$74,3,0),IF(I52=Schedule!I52,VLOOKUP(A52,SET!$B$11:$E$74,4,0),0))),0)</f>
        <v>0</v>
      </c>
    </row>
    <row r="53" spans="1:10" x14ac:dyDescent="0.45">
      <c r="A53" s="2">
        <f>IF(Schedule!A53="","",Schedule!A53)</f>
        <v>50</v>
      </c>
      <c r="B53" s="37">
        <f>IF(Schedule!B53="","",Schedule!B53)</f>
        <v>44898</v>
      </c>
      <c r="C53" s="40" t="s">
        <v>24</v>
      </c>
      <c r="D53" s="37" t="str">
        <f>IF(Schedule!D53="","",Schedule!D53)</f>
        <v>1C</v>
      </c>
      <c r="E53" s="37" t="str">
        <f>IF(Schedule!E53="","",Schedule!E53)</f>
        <v>2D</v>
      </c>
      <c r="F53" s="8"/>
      <c r="G53" s="8"/>
      <c r="H53" s="2" t="b">
        <f t="shared" si="0"/>
        <v>0</v>
      </c>
      <c r="I53" s="4">
        <f t="shared" si="1"/>
        <v>0</v>
      </c>
      <c r="J53" s="2">
        <f>IFERROR(IF(OR(H53=FALSE,Schedule!H53=FALSE),0,IF(AND(F53=Schedule!F53,G53=Schedule!G53),VLOOKUP(A53,SET!$B$11:$E$74,3,0),IF(I53=Schedule!I53,VLOOKUP(A53,SET!$B$11:$E$74,4,0),0))),0)</f>
        <v>0</v>
      </c>
    </row>
    <row r="54" spans="1:10" x14ac:dyDescent="0.45">
      <c r="A54" s="2">
        <f>IF(Schedule!A54="","",Schedule!A54)</f>
        <v>51</v>
      </c>
      <c r="B54" s="37">
        <f>IF(Schedule!B54="","",Schedule!B54)</f>
        <v>44899</v>
      </c>
      <c r="C54" s="40" t="s">
        <v>24</v>
      </c>
      <c r="D54" s="37" t="str">
        <f>IF(Schedule!D54="","",Schedule!D54)</f>
        <v>1D</v>
      </c>
      <c r="E54" s="37" t="str">
        <f>IF(Schedule!E54="","",Schedule!E54)</f>
        <v>2C</v>
      </c>
      <c r="F54" s="8"/>
      <c r="G54" s="8"/>
      <c r="H54" s="2" t="b">
        <f t="shared" si="0"/>
        <v>0</v>
      </c>
      <c r="I54" s="4">
        <f t="shared" si="1"/>
        <v>0</v>
      </c>
      <c r="J54" s="2">
        <f>IFERROR(IF(OR(H54=FALSE,Schedule!H54=FALSE),0,IF(AND(F54=Schedule!F54,G54=Schedule!G54),VLOOKUP(A54,SET!$B$11:$E$74,3,0),IF(I54=Schedule!I54,VLOOKUP(A54,SET!$B$11:$E$74,4,0),0))),0)</f>
        <v>0</v>
      </c>
    </row>
    <row r="55" spans="1:10" x14ac:dyDescent="0.45">
      <c r="A55" s="2">
        <f>IF(Schedule!A55="","",Schedule!A55)</f>
        <v>52</v>
      </c>
      <c r="B55" s="37">
        <f>IF(Schedule!B55="","",Schedule!B55)</f>
        <v>44899</v>
      </c>
      <c r="C55" s="40" t="s">
        <v>24</v>
      </c>
      <c r="D55" s="37" t="str">
        <f>IF(Schedule!D55="","",Schedule!D55)</f>
        <v>1B</v>
      </c>
      <c r="E55" s="37" t="str">
        <f>IF(Schedule!E55="","",Schedule!E55)</f>
        <v>2A</v>
      </c>
      <c r="F55" s="8"/>
      <c r="G55" s="8"/>
      <c r="H55" s="2" t="b">
        <f t="shared" si="0"/>
        <v>0</v>
      </c>
      <c r="I55" s="4">
        <f t="shared" si="1"/>
        <v>0</v>
      </c>
      <c r="J55" s="2">
        <f>IFERROR(IF(OR(H55=FALSE,Schedule!H55=FALSE),0,IF(AND(F55=Schedule!F55,G55=Schedule!G55),VLOOKUP(A55,SET!$B$11:$E$74,3,0),IF(I55=Schedule!I55,VLOOKUP(A55,SET!$B$11:$E$74,4,0),0))),0)</f>
        <v>0</v>
      </c>
    </row>
    <row r="56" spans="1:10" x14ac:dyDescent="0.45">
      <c r="A56" s="2">
        <f>IF(Schedule!A56="","",Schedule!A56)</f>
        <v>53</v>
      </c>
      <c r="B56" s="37">
        <f>IF(Schedule!B56="","",Schedule!B56)</f>
        <v>44900</v>
      </c>
      <c r="C56" s="40" t="s">
        <v>24</v>
      </c>
      <c r="D56" s="37" t="str">
        <f>IF(Schedule!D56="","",Schedule!D56)</f>
        <v>1E</v>
      </c>
      <c r="E56" s="37" t="str">
        <f>IF(Schedule!E56="","",Schedule!E56)</f>
        <v>2F</v>
      </c>
      <c r="F56" s="8"/>
      <c r="G56" s="8"/>
      <c r="H56" s="2" t="b">
        <f t="shared" si="0"/>
        <v>0</v>
      </c>
      <c r="I56" s="4">
        <f t="shared" si="1"/>
        <v>0</v>
      </c>
      <c r="J56" s="2">
        <f>IFERROR(IF(OR(H56=FALSE,Schedule!H56=FALSE),0,IF(AND(F56=Schedule!F56,G56=Schedule!G56),VLOOKUP(A56,SET!$B$11:$E$74,3,0),IF(I56=Schedule!I56,VLOOKUP(A56,SET!$B$11:$E$74,4,0),0))),0)</f>
        <v>0</v>
      </c>
    </row>
    <row r="57" spans="1:10" x14ac:dyDescent="0.45">
      <c r="A57" s="2">
        <f>IF(Schedule!A57="","",Schedule!A57)</f>
        <v>54</v>
      </c>
      <c r="B57" s="37">
        <f>IF(Schedule!B57="","",Schedule!B57)</f>
        <v>44900</v>
      </c>
      <c r="C57" s="40" t="s">
        <v>24</v>
      </c>
      <c r="D57" s="37" t="str">
        <f>IF(Schedule!D57="","",Schedule!D57)</f>
        <v>1G</v>
      </c>
      <c r="E57" s="37" t="str">
        <f>IF(Schedule!E57="","",Schedule!E57)</f>
        <v>2H</v>
      </c>
      <c r="F57" s="8"/>
      <c r="G57" s="8"/>
      <c r="H57" s="2" t="b">
        <f t="shared" si="0"/>
        <v>0</v>
      </c>
      <c r="I57" s="4">
        <f t="shared" si="1"/>
        <v>0</v>
      </c>
      <c r="J57" s="2">
        <f>IFERROR(IF(OR(H57=FALSE,Schedule!H57=FALSE),0,IF(AND(F57=Schedule!F57,G57=Schedule!G57),VLOOKUP(A57,SET!$B$11:$E$74,3,0),IF(I57=Schedule!I57,VLOOKUP(A57,SET!$B$11:$E$74,4,0),0))),0)</f>
        <v>0</v>
      </c>
    </row>
    <row r="58" spans="1:10" x14ac:dyDescent="0.45">
      <c r="A58" s="2">
        <f>IF(Schedule!A58="","",Schedule!A58)</f>
        <v>55</v>
      </c>
      <c r="B58" s="37">
        <f>IF(Schedule!B58="","",Schedule!B58)</f>
        <v>44901</v>
      </c>
      <c r="C58" s="40" t="s">
        <v>24</v>
      </c>
      <c r="D58" s="37" t="str">
        <f>IF(Schedule!D58="","",Schedule!D58)</f>
        <v>1F</v>
      </c>
      <c r="E58" s="37" t="str">
        <f>IF(Schedule!E58="","",Schedule!E58)</f>
        <v>2E</v>
      </c>
      <c r="F58" s="8"/>
      <c r="G58" s="8"/>
      <c r="H58" s="2" t="b">
        <f t="shared" si="0"/>
        <v>0</v>
      </c>
      <c r="I58" s="4">
        <f t="shared" si="1"/>
        <v>0</v>
      </c>
      <c r="J58" s="2">
        <f>IFERROR(IF(OR(H58=FALSE,Schedule!H58=FALSE),0,IF(AND(F58=Schedule!F58,G58=Schedule!G58),VLOOKUP(A58,SET!$B$11:$E$74,3,0),IF(I58=Schedule!I58,VLOOKUP(A58,SET!$B$11:$E$74,4,0),0))),0)</f>
        <v>0</v>
      </c>
    </row>
    <row r="59" spans="1:10" x14ac:dyDescent="0.45">
      <c r="A59" s="2">
        <f>IF(Schedule!A59="","",Schedule!A59)</f>
        <v>56</v>
      </c>
      <c r="B59" s="37">
        <f>IF(Schedule!B59="","",Schedule!B59)</f>
        <v>44901</v>
      </c>
      <c r="C59" s="40" t="s">
        <v>24</v>
      </c>
      <c r="D59" s="37" t="str">
        <f>IF(Schedule!D59="","",Schedule!D59)</f>
        <v>1H</v>
      </c>
      <c r="E59" s="37" t="str">
        <f>IF(Schedule!E59="","",Schedule!E59)</f>
        <v>2G</v>
      </c>
      <c r="F59" s="8"/>
      <c r="G59" s="8"/>
      <c r="H59" s="2" t="b">
        <f t="shared" si="0"/>
        <v>0</v>
      </c>
      <c r="I59" s="4">
        <f t="shared" si="1"/>
        <v>0</v>
      </c>
      <c r="J59" s="2">
        <f>IFERROR(IF(OR(H59=FALSE,Schedule!H59=FALSE),0,IF(AND(F59=Schedule!F59,G59=Schedule!G59),VLOOKUP(A59,SET!$B$11:$E$74,3,0),IF(I59=Schedule!I59,VLOOKUP(A59,SET!$B$11:$E$74,4,0),0))),0)</f>
        <v>0</v>
      </c>
    </row>
    <row r="60" spans="1:10" x14ac:dyDescent="0.45">
      <c r="A60" s="2">
        <f>IF(Schedule!A60="","",Schedule!A60)</f>
        <v>57</v>
      </c>
      <c r="B60" s="37">
        <f>IF(Schedule!B60="","",Schedule!B60)</f>
        <v>44904</v>
      </c>
      <c r="C60" s="40" t="s">
        <v>25</v>
      </c>
      <c r="D60" s="37" t="str">
        <f>IF(Schedule!D60="","",Schedule!D60)</f>
        <v>W49</v>
      </c>
      <c r="E60" s="37" t="str">
        <f>IF(Schedule!E60="","",Schedule!E60)</f>
        <v>W50</v>
      </c>
      <c r="F60" s="8"/>
      <c r="G60" s="8"/>
      <c r="H60" s="2" t="b">
        <f t="shared" si="0"/>
        <v>0</v>
      </c>
      <c r="I60" s="4">
        <f t="shared" si="1"/>
        <v>0</v>
      </c>
      <c r="J60" s="2">
        <f>IFERROR(IF(OR(H60=FALSE,Schedule!H60=FALSE),0,IF(AND(F60=Schedule!F60,G60=Schedule!G60),VLOOKUP(A60,SET!$B$11:$E$74,3,0),IF(I60=Schedule!I60,VLOOKUP(A60,SET!$B$11:$E$74,4,0),0))),0)</f>
        <v>0</v>
      </c>
    </row>
    <row r="61" spans="1:10" x14ac:dyDescent="0.45">
      <c r="A61" s="2">
        <f>IF(Schedule!A61="","",Schedule!A61)</f>
        <v>58</v>
      </c>
      <c r="B61" s="37">
        <f>IF(Schedule!B61="","",Schedule!B61)</f>
        <v>44904</v>
      </c>
      <c r="C61" s="40" t="s">
        <v>25</v>
      </c>
      <c r="D61" s="37" t="str">
        <f>IF(Schedule!D61="","",Schedule!D61)</f>
        <v>W53</v>
      </c>
      <c r="E61" s="37" t="str">
        <f>IF(Schedule!E61="","",Schedule!E61)</f>
        <v>W54</v>
      </c>
      <c r="F61" s="8"/>
      <c r="G61" s="8"/>
      <c r="H61" s="2" t="b">
        <f t="shared" si="0"/>
        <v>0</v>
      </c>
      <c r="I61" s="4">
        <f t="shared" si="1"/>
        <v>0</v>
      </c>
      <c r="J61" s="2">
        <f>IFERROR(IF(OR(H61=FALSE,Schedule!H61=FALSE),0,IF(AND(F61=Schedule!F61,G61=Schedule!G61),VLOOKUP(A61,SET!$B$11:$E$74,3,0),IF(I61=Schedule!I61,VLOOKUP(A61,SET!$B$11:$E$74,4,0),0))),0)</f>
        <v>0</v>
      </c>
    </row>
    <row r="62" spans="1:10" x14ac:dyDescent="0.45">
      <c r="A62" s="2">
        <f>IF(Schedule!A62="","",Schedule!A62)</f>
        <v>59</v>
      </c>
      <c r="B62" s="37">
        <f>IF(Schedule!B62="","",Schedule!B62)</f>
        <v>44905</v>
      </c>
      <c r="C62" s="40" t="s">
        <v>25</v>
      </c>
      <c r="D62" s="37" t="str">
        <f>IF(Schedule!D62="","",Schedule!D62)</f>
        <v>W55</v>
      </c>
      <c r="E62" s="37" t="str">
        <f>IF(Schedule!E62="","",Schedule!E62)</f>
        <v>W56</v>
      </c>
      <c r="F62" s="8"/>
      <c r="G62" s="8"/>
      <c r="H62" s="2" t="b">
        <f t="shared" si="0"/>
        <v>0</v>
      </c>
      <c r="I62" s="4">
        <f t="shared" si="1"/>
        <v>0</v>
      </c>
      <c r="J62" s="2">
        <f>IFERROR(IF(OR(H62=FALSE,Schedule!H62=FALSE),0,IF(AND(F62=Schedule!F62,G62=Schedule!G62),VLOOKUP(A62,SET!$B$11:$E$74,3,0),IF(I62=Schedule!I62,VLOOKUP(A62,SET!$B$11:$E$74,4,0),0))),0)</f>
        <v>0</v>
      </c>
    </row>
    <row r="63" spans="1:10" x14ac:dyDescent="0.45">
      <c r="A63" s="2">
        <f>IF(Schedule!A63="","",Schedule!A63)</f>
        <v>60</v>
      </c>
      <c r="B63" s="37">
        <f>IF(Schedule!B63="","",Schedule!B63)</f>
        <v>44905</v>
      </c>
      <c r="C63" s="40" t="s">
        <v>25</v>
      </c>
      <c r="D63" s="37" t="str">
        <f>IF(Schedule!D63="","",Schedule!D63)</f>
        <v>W51</v>
      </c>
      <c r="E63" s="37" t="str">
        <f>IF(Schedule!E63="","",Schedule!E63)</f>
        <v>W52</v>
      </c>
      <c r="F63" s="8"/>
      <c r="G63" s="8"/>
      <c r="H63" s="2" t="b">
        <f t="shared" si="0"/>
        <v>0</v>
      </c>
      <c r="I63" s="4">
        <f t="shared" si="1"/>
        <v>0</v>
      </c>
      <c r="J63" s="2">
        <f>IFERROR(IF(OR(H63=FALSE,Schedule!H63=FALSE),0,IF(AND(F63=Schedule!F63,G63=Schedule!G63),VLOOKUP(A63,SET!$B$11:$E$74,3,0),IF(I63=Schedule!I63,VLOOKUP(A63,SET!$B$11:$E$74,4,0),0))),0)</f>
        <v>0</v>
      </c>
    </row>
    <row r="64" spans="1:10" x14ac:dyDescent="0.45">
      <c r="A64" s="2">
        <f>IF(Schedule!A64="","",Schedule!A64)</f>
        <v>61</v>
      </c>
      <c r="B64" s="37">
        <f>IF(Schedule!B64="","",Schedule!B64)</f>
        <v>44908</v>
      </c>
      <c r="C64" s="40" t="s">
        <v>26</v>
      </c>
      <c r="D64" s="37" t="str">
        <f>IF(Schedule!D64="","",Schedule!D64)</f>
        <v>W57</v>
      </c>
      <c r="E64" s="37" t="str">
        <f>IF(Schedule!E64="","",Schedule!E64)</f>
        <v>W58</v>
      </c>
      <c r="F64" s="8"/>
      <c r="G64" s="8"/>
      <c r="H64" s="2" t="b">
        <f t="shared" si="0"/>
        <v>0</v>
      </c>
      <c r="I64" s="4">
        <f t="shared" si="1"/>
        <v>0</v>
      </c>
      <c r="J64" s="2">
        <f>IFERROR(IF(OR(H64=FALSE,Schedule!H64=FALSE),0,IF(AND(F64=Schedule!F64,G64=Schedule!G64),VLOOKUP(A64,SET!$B$11:$E$74,3,0),IF(I64=Schedule!I64,VLOOKUP(A64,SET!$B$11:$E$74,4,0),0))),0)</f>
        <v>0</v>
      </c>
    </row>
    <row r="65" spans="1:10" x14ac:dyDescent="0.45">
      <c r="A65" s="2">
        <f>IF(Schedule!A65="","",Schedule!A65)</f>
        <v>62</v>
      </c>
      <c r="B65" s="37">
        <f>IF(Schedule!B65="","",Schedule!B65)</f>
        <v>44909</v>
      </c>
      <c r="C65" s="40" t="s">
        <v>26</v>
      </c>
      <c r="D65" s="37" t="str">
        <f>IF(Schedule!D65="","",Schedule!D65)</f>
        <v>W59</v>
      </c>
      <c r="E65" s="37" t="str">
        <f>IF(Schedule!E65="","",Schedule!E65)</f>
        <v>W60</v>
      </c>
      <c r="F65" s="8"/>
      <c r="G65" s="8"/>
      <c r="H65" s="2" t="b">
        <f t="shared" si="0"/>
        <v>0</v>
      </c>
      <c r="I65" s="4">
        <f t="shared" si="1"/>
        <v>0</v>
      </c>
      <c r="J65" s="2">
        <f>IFERROR(IF(OR(H65=FALSE,Schedule!H65=FALSE),0,IF(AND(F65=Schedule!F65,G65=Schedule!G65),VLOOKUP(A65,SET!$B$11:$E$74,3,0),IF(I65=Schedule!I65,VLOOKUP(A65,SET!$B$11:$E$74,4,0),0))),0)</f>
        <v>0</v>
      </c>
    </row>
    <row r="66" spans="1:10" x14ac:dyDescent="0.45">
      <c r="A66" s="2">
        <f>IF(Schedule!A66="","",Schedule!A66)</f>
        <v>63</v>
      </c>
      <c r="B66" s="37">
        <f>IF(Schedule!B66="","",Schedule!B66)</f>
        <v>44912</v>
      </c>
      <c r="C66" s="40" t="s">
        <v>104</v>
      </c>
      <c r="D66" s="37" t="str">
        <f>IF(Schedule!D66="","",Schedule!D66)</f>
        <v>L61</v>
      </c>
      <c r="E66" s="37" t="str">
        <f>IF(Schedule!E66="","",Schedule!E66)</f>
        <v>L62</v>
      </c>
      <c r="F66" s="8"/>
      <c r="G66" s="8"/>
      <c r="H66" s="2" t="b">
        <f t="shared" si="0"/>
        <v>0</v>
      </c>
      <c r="I66" s="4">
        <f t="shared" si="1"/>
        <v>0</v>
      </c>
      <c r="J66" s="2">
        <f>IFERROR(IF(OR(H66=FALSE,Schedule!H66=FALSE),0,IF(AND(F66=Schedule!F66,G66=Schedule!G66),VLOOKUP(A66,SET!$B$11:$E$74,3,0),IF(I66=Schedule!I66,VLOOKUP(A66,SET!$B$11:$E$74,4,0),0))),0)</f>
        <v>0</v>
      </c>
    </row>
    <row r="67" spans="1:10" x14ac:dyDescent="0.45">
      <c r="A67" s="2">
        <f>IF(Schedule!A67="","",Schedule!A67)</f>
        <v>64</v>
      </c>
      <c r="B67" s="37">
        <f>IF(Schedule!B67="","",Schedule!B67)</f>
        <v>44913</v>
      </c>
      <c r="C67" s="40" t="s">
        <v>27</v>
      </c>
      <c r="D67" s="37" t="str">
        <f>IF(Schedule!D67="","",Schedule!D67)</f>
        <v>W61</v>
      </c>
      <c r="E67" s="37" t="str">
        <f>IF(Schedule!E67="","",Schedule!E67)</f>
        <v>W62</v>
      </c>
      <c r="F67" s="8"/>
      <c r="G67" s="8"/>
      <c r="H67" s="2" t="b">
        <f t="shared" si="0"/>
        <v>0</v>
      </c>
      <c r="I67" s="4">
        <f t="shared" si="1"/>
        <v>0</v>
      </c>
      <c r="J67" s="2">
        <f>IFERROR(IF(OR(H67=FALSE,Schedule!H67=FALSE),0,IF(AND(F67=Schedule!F67,G67=Schedule!G67),VLOOKUP(A67,SET!$B$11:$E$74,3,0),IF(I67=Schedule!I67,VLOOKUP(A67,SET!$B$11:$E$74,4,0),0))),0)</f>
        <v>0</v>
      </c>
    </row>
  </sheetData>
  <sheetProtection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rgb="FFC00000"/>
  </sheetPr>
  <dimension ref="A1:I74"/>
  <sheetViews>
    <sheetView workbookViewId="0">
      <selection activeCell="C9" sqref="C9"/>
    </sheetView>
  </sheetViews>
  <sheetFormatPr defaultColWidth="9.1328125" defaultRowHeight="14.25" x14ac:dyDescent="0.45"/>
  <cols>
    <col min="3" max="3" width="9"/>
    <col min="9" max="9" width="11" bestFit="1" customWidth="1"/>
  </cols>
  <sheetData>
    <row r="1" spans="1:9" x14ac:dyDescent="0.45">
      <c r="A1" s="34"/>
    </row>
    <row r="2" spans="1:9" x14ac:dyDescent="0.45">
      <c r="B2" s="45" t="s">
        <v>135</v>
      </c>
      <c r="C2" s="45"/>
      <c r="D2" s="45"/>
      <c r="E2" s="45"/>
      <c r="H2" s="46" t="s">
        <v>36</v>
      </c>
      <c r="I2" s="46"/>
    </row>
    <row r="3" spans="1:9" x14ac:dyDescent="0.45">
      <c r="C3" s="2" t="s">
        <v>31</v>
      </c>
      <c r="D3" s="1">
        <v>3</v>
      </c>
      <c r="E3" s="1">
        <v>1</v>
      </c>
      <c r="H3" s="2">
        <v>0</v>
      </c>
      <c r="I3" s="2" t="s">
        <v>38</v>
      </c>
    </row>
    <row r="4" spans="1:9" x14ac:dyDescent="0.45">
      <c r="C4" s="2" t="s">
        <v>24</v>
      </c>
      <c r="D4" s="1">
        <v>3</v>
      </c>
      <c r="E4" s="1">
        <v>1</v>
      </c>
      <c r="H4" s="2">
        <v>1</v>
      </c>
      <c r="I4" s="2" t="s">
        <v>39</v>
      </c>
    </row>
    <row r="5" spans="1:9" x14ac:dyDescent="0.45">
      <c r="C5" s="2" t="s">
        <v>25</v>
      </c>
      <c r="D5" s="1">
        <v>3</v>
      </c>
      <c r="E5" s="1">
        <v>1</v>
      </c>
      <c r="H5" s="2">
        <v>2</v>
      </c>
      <c r="I5" s="2" t="s">
        <v>40</v>
      </c>
    </row>
    <row r="6" spans="1:9" x14ac:dyDescent="0.45">
      <c r="C6" s="2" t="s">
        <v>26</v>
      </c>
      <c r="D6" s="1">
        <v>3</v>
      </c>
      <c r="E6" s="1">
        <v>1</v>
      </c>
      <c r="H6" s="2">
        <v>3</v>
      </c>
      <c r="I6" s="2" t="s">
        <v>41</v>
      </c>
    </row>
    <row r="7" spans="1:9" x14ac:dyDescent="0.45">
      <c r="C7" s="2" t="s">
        <v>104</v>
      </c>
      <c r="D7" s="1">
        <v>3</v>
      </c>
      <c r="E7" s="1">
        <v>1</v>
      </c>
    </row>
    <row r="8" spans="1:9" x14ac:dyDescent="0.45">
      <c r="C8" s="2" t="s">
        <v>27</v>
      </c>
      <c r="D8" s="1">
        <v>3</v>
      </c>
      <c r="E8" s="1">
        <v>1</v>
      </c>
    </row>
    <row r="10" spans="1:9" x14ac:dyDescent="0.45">
      <c r="B10" s="2" t="s">
        <v>28</v>
      </c>
      <c r="C10" s="2" t="s">
        <v>2</v>
      </c>
      <c r="D10" s="2" t="s">
        <v>29</v>
      </c>
      <c r="E10" s="2" t="s">
        <v>30</v>
      </c>
    </row>
    <row r="11" spans="1:9" x14ac:dyDescent="0.45">
      <c r="B11" s="2">
        <v>1</v>
      </c>
      <c r="C11" s="2" t="s">
        <v>43</v>
      </c>
      <c r="D11" s="5">
        <f>INDEX($D$3:$E$8,MATCH(C11,$C$3:$C$8,0),1)</f>
        <v>3</v>
      </c>
      <c r="E11" s="5">
        <f>INDEX($D$3:$E$8,MATCH(C11,$C$3:$C$8,0),2)</f>
        <v>1</v>
      </c>
    </row>
    <row r="12" spans="1:9" x14ac:dyDescent="0.45">
      <c r="B12" s="2">
        <v>2</v>
      </c>
      <c r="C12" s="2" t="s">
        <v>43</v>
      </c>
      <c r="D12" s="5">
        <f t="shared" ref="D12:D74" si="0">INDEX($D$3:$E$8,MATCH(C12,$C$3:$C$8,0),1)</f>
        <v>3</v>
      </c>
      <c r="E12" s="5">
        <f t="shared" ref="E12:E74" si="1">INDEX($D$3:$E$8,MATCH(C12,$C$3:$C$8,0),2)</f>
        <v>1</v>
      </c>
    </row>
    <row r="13" spans="1:9" x14ac:dyDescent="0.45">
      <c r="B13" s="2">
        <v>3</v>
      </c>
      <c r="C13" s="2" t="s">
        <v>43</v>
      </c>
      <c r="D13" s="5">
        <f t="shared" si="0"/>
        <v>3</v>
      </c>
      <c r="E13" s="5">
        <f t="shared" si="1"/>
        <v>1</v>
      </c>
    </row>
    <row r="14" spans="1:9" x14ac:dyDescent="0.45">
      <c r="B14" s="2">
        <v>4</v>
      </c>
      <c r="C14" s="2" t="s">
        <v>43</v>
      </c>
      <c r="D14" s="5">
        <f t="shared" si="0"/>
        <v>3</v>
      </c>
      <c r="E14" s="5">
        <f t="shared" si="1"/>
        <v>1</v>
      </c>
    </row>
    <row r="15" spans="1:9" x14ac:dyDescent="0.45">
      <c r="B15" s="2">
        <v>5</v>
      </c>
      <c r="C15" s="2" t="s">
        <v>43</v>
      </c>
      <c r="D15" s="5">
        <f t="shared" si="0"/>
        <v>3</v>
      </c>
      <c r="E15" s="5">
        <f t="shared" si="1"/>
        <v>1</v>
      </c>
    </row>
    <row r="16" spans="1:9" x14ac:dyDescent="0.45">
      <c r="B16" s="2">
        <v>6</v>
      </c>
      <c r="C16" s="2" t="s">
        <v>43</v>
      </c>
      <c r="D16" s="5">
        <f t="shared" si="0"/>
        <v>3</v>
      </c>
      <c r="E16" s="5">
        <f t="shared" si="1"/>
        <v>1</v>
      </c>
    </row>
    <row r="17" spans="2:5" x14ac:dyDescent="0.45">
      <c r="B17" s="2">
        <v>7</v>
      </c>
      <c r="C17" s="2" t="s">
        <v>43</v>
      </c>
      <c r="D17" s="5">
        <f t="shared" si="0"/>
        <v>3</v>
      </c>
      <c r="E17" s="5">
        <f t="shared" si="1"/>
        <v>1</v>
      </c>
    </row>
    <row r="18" spans="2:5" x14ac:dyDescent="0.45">
      <c r="B18" s="2">
        <v>8</v>
      </c>
      <c r="C18" s="2" t="s">
        <v>43</v>
      </c>
      <c r="D18" s="5">
        <f t="shared" si="0"/>
        <v>3</v>
      </c>
      <c r="E18" s="5">
        <f t="shared" si="1"/>
        <v>1</v>
      </c>
    </row>
    <row r="19" spans="2:5" x14ac:dyDescent="0.45">
      <c r="B19" s="2">
        <v>9</v>
      </c>
      <c r="C19" s="2" t="s">
        <v>43</v>
      </c>
      <c r="D19" s="5">
        <f t="shared" si="0"/>
        <v>3</v>
      </c>
      <c r="E19" s="5">
        <f t="shared" si="1"/>
        <v>1</v>
      </c>
    </row>
    <row r="20" spans="2:5" x14ac:dyDescent="0.45">
      <c r="B20" s="2">
        <v>10</v>
      </c>
      <c r="C20" s="2" t="s">
        <v>43</v>
      </c>
      <c r="D20" s="5">
        <f t="shared" si="0"/>
        <v>3</v>
      </c>
      <c r="E20" s="5">
        <f t="shared" si="1"/>
        <v>1</v>
      </c>
    </row>
    <row r="21" spans="2:5" x14ac:dyDescent="0.45">
      <c r="B21" s="2">
        <v>11</v>
      </c>
      <c r="C21" s="2" t="s">
        <v>43</v>
      </c>
      <c r="D21" s="5">
        <f t="shared" si="0"/>
        <v>3</v>
      </c>
      <c r="E21" s="5">
        <f t="shared" si="1"/>
        <v>1</v>
      </c>
    </row>
    <row r="22" spans="2:5" x14ac:dyDescent="0.45">
      <c r="B22" s="2">
        <v>12</v>
      </c>
      <c r="C22" s="2" t="s">
        <v>43</v>
      </c>
      <c r="D22" s="5">
        <f t="shared" si="0"/>
        <v>3</v>
      </c>
      <c r="E22" s="5">
        <f t="shared" si="1"/>
        <v>1</v>
      </c>
    </row>
    <row r="23" spans="2:5" x14ac:dyDescent="0.45">
      <c r="B23" s="2">
        <v>13</v>
      </c>
      <c r="C23" s="2" t="s">
        <v>43</v>
      </c>
      <c r="D23" s="5">
        <f t="shared" si="0"/>
        <v>3</v>
      </c>
      <c r="E23" s="5">
        <f t="shared" si="1"/>
        <v>1</v>
      </c>
    </row>
    <row r="24" spans="2:5" x14ac:dyDescent="0.45">
      <c r="B24" s="2">
        <v>14</v>
      </c>
      <c r="C24" s="2" t="s">
        <v>43</v>
      </c>
      <c r="D24" s="5">
        <f t="shared" si="0"/>
        <v>3</v>
      </c>
      <c r="E24" s="5">
        <f t="shared" si="1"/>
        <v>1</v>
      </c>
    </row>
    <row r="25" spans="2:5" x14ac:dyDescent="0.45">
      <c r="B25" s="2">
        <v>15</v>
      </c>
      <c r="C25" s="2" t="s">
        <v>43</v>
      </c>
      <c r="D25" s="5">
        <f t="shared" si="0"/>
        <v>3</v>
      </c>
      <c r="E25" s="5">
        <f t="shared" si="1"/>
        <v>1</v>
      </c>
    </row>
    <row r="26" spans="2:5" x14ac:dyDescent="0.45">
      <c r="B26" s="2">
        <v>16</v>
      </c>
      <c r="C26" s="2" t="s">
        <v>43</v>
      </c>
      <c r="D26" s="5">
        <f t="shared" si="0"/>
        <v>3</v>
      </c>
      <c r="E26" s="5">
        <f t="shared" si="1"/>
        <v>1</v>
      </c>
    </row>
    <row r="27" spans="2:5" x14ac:dyDescent="0.45">
      <c r="B27" s="2">
        <v>17</v>
      </c>
      <c r="C27" s="2" t="s">
        <v>43</v>
      </c>
      <c r="D27" s="5">
        <f t="shared" si="0"/>
        <v>3</v>
      </c>
      <c r="E27" s="5">
        <f t="shared" si="1"/>
        <v>1</v>
      </c>
    </row>
    <row r="28" spans="2:5" x14ac:dyDescent="0.45">
      <c r="B28" s="2">
        <v>18</v>
      </c>
      <c r="C28" s="2" t="s">
        <v>43</v>
      </c>
      <c r="D28" s="5">
        <f t="shared" si="0"/>
        <v>3</v>
      </c>
      <c r="E28" s="5">
        <f t="shared" si="1"/>
        <v>1</v>
      </c>
    </row>
    <row r="29" spans="2:5" x14ac:dyDescent="0.45">
      <c r="B29" s="2">
        <v>19</v>
      </c>
      <c r="C29" s="2" t="s">
        <v>43</v>
      </c>
      <c r="D29" s="5">
        <f t="shared" si="0"/>
        <v>3</v>
      </c>
      <c r="E29" s="5">
        <f t="shared" si="1"/>
        <v>1</v>
      </c>
    </row>
    <row r="30" spans="2:5" x14ac:dyDescent="0.45">
      <c r="B30" s="2">
        <v>20</v>
      </c>
      <c r="C30" s="2" t="s">
        <v>43</v>
      </c>
      <c r="D30" s="5">
        <f t="shared" si="0"/>
        <v>3</v>
      </c>
      <c r="E30" s="5">
        <f t="shared" si="1"/>
        <v>1</v>
      </c>
    </row>
    <row r="31" spans="2:5" x14ac:dyDescent="0.45">
      <c r="B31" s="2">
        <v>21</v>
      </c>
      <c r="C31" s="2" t="s">
        <v>43</v>
      </c>
      <c r="D31" s="5">
        <f t="shared" si="0"/>
        <v>3</v>
      </c>
      <c r="E31" s="5">
        <f t="shared" si="1"/>
        <v>1</v>
      </c>
    </row>
    <row r="32" spans="2:5" x14ac:dyDescent="0.45">
      <c r="B32" s="2">
        <v>22</v>
      </c>
      <c r="C32" s="2" t="s">
        <v>43</v>
      </c>
      <c r="D32" s="5">
        <f t="shared" si="0"/>
        <v>3</v>
      </c>
      <c r="E32" s="5">
        <f t="shared" si="1"/>
        <v>1</v>
      </c>
    </row>
    <row r="33" spans="2:5" x14ac:dyDescent="0.45">
      <c r="B33" s="2">
        <v>23</v>
      </c>
      <c r="C33" s="2" t="s">
        <v>43</v>
      </c>
      <c r="D33" s="5">
        <f t="shared" si="0"/>
        <v>3</v>
      </c>
      <c r="E33" s="5">
        <f t="shared" si="1"/>
        <v>1</v>
      </c>
    </row>
    <row r="34" spans="2:5" x14ac:dyDescent="0.45">
      <c r="B34" s="2">
        <v>24</v>
      </c>
      <c r="C34" s="2" t="s">
        <v>43</v>
      </c>
      <c r="D34" s="5">
        <f t="shared" si="0"/>
        <v>3</v>
      </c>
      <c r="E34" s="5">
        <f t="shared" si="1"/>
        <v>1</v>
      </c>
    </row>
    <row r="35" spans="2:5" x14ac:dyDescent="0.45">
      <c r="B35" s="2">
        <v>25</v>
      </c>
      <c r="C35" s="2" t="s">
        <v>43</v>
      </c>
      <c r="D35" s="5">
        <f t="shared" si="0"/>
        <v>3</v>
      </c>
      <c r="E35" s="5">
        <f t="shared" si="1"/>
        <v>1</v>
      </c>
    </row>
    <row r="36" spans="2:5" x14ac:dyDescent="0.45">
      <c r="B36" s="2">
        <v>26</v>
      </c>
      <c r="C36" s="2" t="s">
        <v>43</v>
      </c>
      <c r="D36" s="5">
        <f t="shared" si="0"/>
        <v>3</v>
      </c>
      <c r="E36" s="5">
        <f t="shared" si="1"/>
        <v>1</v>
      </c>
    </row>
    <row r="37" spans="2:5" x14ac:dyDescent="0.45">
      <c r="B37" s="2">
        <v>27</v>
      </c>
      <c r="C37" s="2" t="s">
        <v>43</v>
      </c>
      <c r="D37" s="5">
        <f t="shared" si="0"/>
        <v>3</v>
      </c>
      <c r="E37" s="5">
        <f t="shared" si="1"/>
        <v>1</v>
      </c>
    </row>
    <row r="38" spans="2:5" x14ac:dyDescent="0.45">
      <c r="B38" s="2">
        <v>28</v>
      </c>
      <c r="C38" s="2" t="s">
        <v>43</v>
      </c>
      <c r="D38" s="5">
        <f t="shared" si="0"/>
        <v>3</v>
      </c>
      <c r="E38" s="5">
        <f t="shared" si="1"/>
        <v>1</v>
      </c>
    </row>
    <row r="39" spans="2:5" x14ac:dyDescent="0.45">
      <c r="B39" s="2">
        <v>29</v>
      </c>
      <c r="C39" s="2" t="s">
        <v>43</v>
      </c>
      <c r="D39" s="5">
        <f t="shared" si="0"/>
        <v>3</v>
      </c>
      <c r="E39" s="5">
        <f t="shared" si="1"/>
        <v>1</v>
      </c>
    </row>
    <row r="40" spans="2:5" x14ac:dyDescent="0.45">
      <c r="B40" s="2">
        <v>30</v>
      </c>
      <c r="C40" s="2" t="s">
        <v>43</v>
      </c>
      <c r="D40" s="5">
        <f t="shared" si="0"/>
        <v>3</v>
      </c>
      <c r="E40" s="5">
        <f t="shared" si="1"/>
        <v>1</v>
      </c>
    </row>
    <row r="41" spans="2:5" x14ac:dyDescent="0.45">
      <c r="B41" s="2">
        <v>31</v>
      </c>
      <c r="C41" s="2" t="s">
        <v>43</v>
      </c>
      <c r="D41" s="5">
        <f t="shared" si="0"/>
        <v>3</v>
      </c>
      <c r="E41" s="5">
        <f t="shared" si="1"/>
        <v>1</v>
      </c>
    </row>
    <row r="42" spans="2:5" x14ac:dyDescent="0.45">
      <c r="B42" s="2">
        <v>32</v>
      </c>
      <c r="C42" s="2" t="s">
        <v>43</v>
      </c>
      <c r="D42" s="5">
        <f t="shared" si="0"/>
        <v>3</v>
      </c>
      <c r="E42" s="5">
        <f t="shared" si="1"/>
        <v>1</v>
      </c>
    </row>
    <row r="43" spans="2:5" x14ac:dyDescent="0.45">
      <c r="B43" s="2">
        <v>33</v>
      </c>
      <c r="C43" s="2" t="s">
        <v>43</v>
      </c>
      <c r="D43" s="5">
        <f t="shared" si="0"/>
        <v>3</v>
      </c>
      <c r="E43" s="5">
        <f t="shared" si="1"/>
        <v>1</v>
      </c>
    </row>
    <row r="44" spans="2:5" x14ac:dyDescent="0.45">
      <c r="B44" s="2">
        <v>34</v>
      </c>
      <c r="C44" s="2" t="s">
        <v>43</v>
      </c>
      <c r="D44" s="5">
        <f t="shared" si="0"/>
        <v>3</v>
      </c>
      <c r="E44" s="5">
        <f t="shared" si="1"/>
        <v>1</v>
      </c>
    </row>
    <row r="45" spans="2:5" x14ac:dyDescent="0.45">
      <c r="B45" s="2">
        <v>35</v>
      </c>
      <c r="C45" s="2" t="s">
        <v>43</v>
      </c>
      <c r="D45" s="5">
        <f t="shared" si="0"/>
        <v>3</v>
      </c>
      <c r="E45" s="5">
        <f t="shared" si="1"/>
        <v>1</v>
      </c>
    </row>
    <row r="46" spans="2:5" x14ac:dyDescent="0.45">
      <c r="B46" s="2">
        <v>36</v>
      </c>
      <c r="C46" s="2" t="s">
        <v>43</v>
      </c>
      <c r="D46" s="5">
        <f t="shared" si="0"/>
        <v>3</v>
      </c>
      <c r="E46" s="5">
        <f t="shared" si="1"/>
        <v>1</v>
      </c>
    </row>
    <row r="47" spans="2:5" x14ac:dyDescent="0.45">
      <c r="B47" s="2">
        <v>37</v>
      </c>
      <c r="C47" s="2" t="s">
        <v>43</v>
      </c>
      <c r="D47" s="5">
        <f t="shared" si="0"/>
        <v>3</v>
      </c>
      <c r="E47" s="5">
        <f t="shared" si="1"/>
        <v>1</v>
      </c>
    </row>
    <row r="48" spans="2:5" x14ac:dyDescent="0.45">
      <c r="B48" s="2">
        <v>38</v>
      </c>
      <c r="C48" s="2" t="s">
        <v>43</v>
      </c>
      <c r="D48" s="5">
        <f t="shared" si="0"/>
        <v>3</v>
      </c>
      <c r="E48" s="5">
        <f t="shared" si="1"/>
        <v>1</v>
      </c>
    </row>
    <row r="49" spans="2:5" x14ac:dyDescent="0.45">
      <c r="B49" s="2">
        <v>39</v>
      </c>
      <c r="C49" s="2" t="s">
        <v>43</v>
      </c>
      <c r="D49" s="5">
        <f t="shared" si="0"/>
        <v>3</v>
      </c>
      <c r="E49" s="5">
        <f t="shared" si="1"/>
        <v>1</v>
      </c>
    </row>
    <row r="50" spans="2:5" x14ac:dyDescent="0.45">
      <c r="B50" s="2">
        <v>40</v>
      </c>
      <c r="C50" s="2" t="s">
        <v>43</v>
      </c>
      <c r="D50" s="5">
        <f t="shared" si="0"/>
        <v>3</v>
      </c>
      <c r="E50" s="5">
        <f t="shared" si="1"/>
        <v>1</v>
      </c>
    </row>
    <row r="51" spans="2:5" x14ac:dyDescent="0.45">
      <c r="B51" s="2">
        <v>41</v>
      </c>
      <c r="C51" s="2" t="s">
        <v>43</v>
      </c>
      <c r="D51" s="5">
        <f t="shared" si="0"/>
        <v>3</v>
      </c>
      <c r="E51" s="5">
        <f t="shared" si="1"/>
        <v>1</v>
      </c>
    </row>
    <row r="52" spans="2:5" x14ac:dyDescent="0.45">
      <c r="B52" s="2">
        <v>42</v>
      </c>
      <c r="C52" s="2" t="s">
        <v>43</v>
      </c>
      <c r="D52" s="5">
        <f t="shared" si="0"/>
        <v>3</v>
      </c>
      <c r="E52" s="5">
        <f t="shared" si="1"/>
        <v>1</v>
      </c>
    </row>
    <row r="53" spans="2:5" x14ac:dyDescent="0.45">
      <c r="B53" s="2">
        <v>43</v>
      </c>
      <c r="C53" s="2" t="s">
        <v>43</v>
      </c>
      <c r="D53" s="5">
        <f t="shared" si="0"/>
        <v>3</v>
      </c>
      <c r="E53" s="5">
        <f t="shared" si="1"/>
        <v>1</v>
      </c>
    </row>
    <row r="54" spans="2:5" x14ac:dyDescent="0.45">
      <c r="B54" s="2">
        <v>44</v>
      </c>
      <c r="C54" s="2" t="s">
        <v>43</v>
      </c>
      <c r="D54" s="5">
        <f t="shared" si="0"/>
        <v>3</v>
      </c>
      <c r="E54" s="5">
        <f t="shared" si="1"/>
        <v>1</v>
      </c>
    </row>
    <row r="55" spans="2:5" x14ac:dyDescent="0.45">
      <c r="B55" s="2">
        <v>45</v>
      </c>
      <c r="C55" s="2" t="s">
        <v>43</v>
      </c>
      <c r="D55" s="5">
        <f t="shared" si="0"/>
        <v>3</v>
      </c>
      <c r="E55" s="5">
        <f t="shared" si="1"/>
        <v>1</v>
      </c>
    </row>
    <row r="56" spans="2:5" x14ac:dyDescent="0.45">
      <c r="B56" s="2">
        <v>46</v>
      </c>
      <c r="C56" s="2" t="s">
        <v>43</v>
      </c>
      <c r="D56" s="5">
        <f t="shared" si="0"/>
        <v>3</v>
      </c>
      <c r="E56" s="5">
        <f t="shared" si="1"/>
        <v>1</v>
      </c>
    </row>
    <row r="57" spans="2:5" x14ac:dyDescent="0.45">
      <c r="B57" s="2">
        <v>47</v>
      </c>
      <c r="C57" s="2" t="s">
        <v>43</v>
      </c>
      <c r="D57" s="5">
        <f t="shared" si="0"/>
        <v>3</v>
      </c>
      <c r="E57" s="5">
        <f t="shared" si="1"/>
        <v>1</v>
      </c>
    </row>
    <row r="58" spans="2:5" x14ac:dyDescent="0.45">
      <c r="B58" s="2">
        <v>48</v>
      </c>
      <c r="C58" s="2" t="s">
        <v>43</v>
      </c>
      <c r="D58" s="5">
        <f t="shared" si="0"/>
        <v>3</v>
      </c>
      <c r="E58" s="5">
        <f t="shared" si="1"/>
        <v>1</v>
      </c>
    </row>
    <row r="59" spans="2:5" x14ac:dyDescent="0.45">
      <c r="B59" s="2">
        <v>49</v>
      </c>
      <c r="C59" s="2" t="s">
        <v>24</v>
      </c>
      <c r="D59" s="5">
        <f t="shared" si="0"/>
        <v>3</v>
      </c>
      <c r="E59" s="5">
        <f t="shared" si="1"/>
        <v>1</v>
      </c>
    </row>
    <row r="60" spans="2:5" x14ac:dyDescent="0.45">
      <c r="B60" s="2">
        <v>50</v>
      </c>
      <c r="C60" s="2" t="s">
        <v>24</v>
      </c>
      <c r="D60" s="5">
        <f t="shared" si="0"/>
        <v>3</v>
      </c>
      <c r="E60" s="5">
        <f t="shared" si="1"/>
        <v>1</v>
      </c>
    </row>
    <row r="61" spans="2:5" x14ac:dyDescent="0.45">
      <c r="B61" s="2">
        <v>51</v>
      </c>
      <c r="C61" s="2" t="s">
        <v>24</v>
      </c>
      <c r="D61" s="5">
        <f t="shared" si="0"/>
        <v>3</v>
      </c>
      <c r="E61" s="5">
        <f t="shared" si="1"/>
        <v>1</v>
      </c>
    </row>
    <row r="62" spans="2:5" x14ac:dyDescent="0.45">
      <c r="B62" s="2">
        <v>52</v>
      </c>
      <c r="C62" s="2" t="s">
        <v>24</v>
      </c>
      <c r="D62" s="5">
        <f t="shared" si="0"/>
        <v>3</v>
      </c>
      <c r="E62" s="5">
        <f t="shared" si="1"/>
        <v>1</v>
      </c>
    </row>
    <row r="63" spans="2:5" x14ac:dyDescent="0.45">
      <c r="B63" s="2">
        <v>53</v>
      </c>
      <c r="C63" s="2" t="s">
        <v>24</v>
      </c>
      <c r="D63" s="5">
        <f t="shared" si="0"/>
        <v>3</v>
      </c>
      <c r="E63" s="5">
        <f t="shared" si="1"/>
        <v>1</v>
      </c>
    </row>
    <row r="64" spans="2:5" x14ac:dyDescent="0.45">
      <c r="B64" s="2">
        <v>54</v>
      </c>
      <c r="C64" s="2" t="s">
        <v>24</v>
      </c>
      <c r="D64" s="5">
        <f t="shared" si="0"/>
        <v>3</v>
      </c>
      <c r="E64" s="5">
        <f t="shared" si="1"/>
        <v>1</v>
      </c>
    </row>
    <row r="65" spans="2:5" x14ac:dyDescent="0.45">
      <c r="B65" s="2">
        <v>55</v>
      </c>
      <c r="C65" s="2" t="s">
        <v>24</v>
      </c>
      <c r="D65" s="5">
        <f t="shared" si="0"/>
        <v>3</v>
      </c>
      <c r="E65" s="5">
        <f t="shared" si="1"/>
        <v>1</v>
      </c>
    </row>
    <row r="66" spans="2:5" x14ac:dyDescent="0.45">
      <c r="B66" s="2">
        <v>56</v>
      </c>
      <c r="C66" s="2" t="s">
        <v>24</v>
      </c>
      <c r="D66" s="5">
        <f t="shared" si="0"/>
        <v>3</v>
      </c>
      <c r="E66" s="5">
        <f t="shared" si="1"/>
        <v>1</v>
      </c>
    </row>
    <row r="67" spans="2:5" x14ac:dyDescent="0.45">
      <c r="B67" s="2">
        <v>57</v>
      </c>
      <c r="C67" s="2" t="s">
        <v>25</v>
      </c>
      <c r="D67" s="5">
        <f t="shared" si="0"/>
        <v>3</v>
      </c>
      <c r="E67" s="5">
        <f t="shared" si="1"/>
        <v>1</v>
      </c>
    </row>
    <row r="68" spans="2:5" x14ac:dyDescent="0.45">
      <c r="B68" s="2">
        <v>58</v>
      </c>
      <c r="C68" s="2" t="s">
        <v>25</v>
      </c>
      <c r="D68" s="5">
        <f t="shared" si="0"/>
        <v>3</v>
      </c>
      <c r="E68" s="5">
        <f t="shared" si="1"/>
        <v>1</v>
      </c>
    </row>
    <row r="69" spans="2:5" x14ac:dyDescent="0.45">
      <c r="B69" s="2">
        <v>59</v>
      </c>
      <c r="C69" s="2" t="s">
        <v>25</v>
      </c>
      <c r="D69" s="5">
        <f t="shared" si="0"/>
        <v>3</v>
      </c>
      <c r="E69" s="5">
        <f t="shared" si="1"/>
        <v>1</v>
      </c>
    </row>
    <row r="70" spans="2:5" x14ac:dyDescent="0.45">
      <c r="B70" s="2">
        <v>60</v>
      </c>
      <c r="C70" s="2" t="s">
        <v>25</v>
      </c>
      <c r="D70" s="5">
        <f t="shared" si="0"/>
        <v>3</v>
      </c>
      <c r="E70" s="5">
        <f t="shared" si="1"/>
        <v>1</v>
      </c>
    </row>
    <row r="71" spans="2:5" x14ac:dyDescent="0.45">
      <c r="B71" s="2">
        <v>61</v>
      </c>
      <c r="C71" s="2" t="s">
        <v>26</v>
      </c>
      <c r="D71" s="5">
        <f t="shared" si="0"/>
        <v>3</v>
      </c>
      <c r="E71" s="5">
        <f t="shared" si="1"/>
        <v>1</v>
      </c>
    </row>
    <row r="72" spans="2:5" x14ac:dyDescent="0.45">
      <c r="B72" s="2">
        <v>62</v>
      </c>
      <c r="C72" s="2" t="s">
        <v>26</v>
      </c>
      <c r="D72" s="5">
        <f t="shared" si="0"/>
        <v>3</v>
      </c>
      <c r="E72" s="5">
        <f t="shared" si="1"/>
        <v>1</v>
      </c>
    </row>
    <row r="73" spans="2:5" x14ac:dyDescent="0.45">
      <c r="B73" s="2">
        <v>63</v>
      </c>
      <c r="C73" s="2" t="s">
        <v>104</v>
      </c>
      <c r="D73" s="5">
        <f t="shared" si="0"/>
        <v>3</v>
      </c>
      <c r="E73" s="5">
        <f t="shared" si="1"/>
        <v>1</v>
      </c>
    </row>
    <row r="74" spans="2:5" x14ac:dyDescent="0.45">
      <c r="B74" s="2">
        <v>64</v>
      </c>
      <c r="C74" s="2" t="s">
        <v>27</v>
      </c>
      <c r="D74" s="5">
        <f t="shared" si="0"/>
        <v>3</v>
      </c>
      <c r="E74" s="5">
        <f t="shared" si="1"/>
        <v>1</v>
      </c>
    </row>
  </sheetData>
  <mergeCells count="2">
    <mergeCell ref="B2:E2"/>
    <mergeCell ref="H2:I2"/>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85FCF5B-5DA3-4C8F-A106-CF934FAB54A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Info</vt:lpstr>
      <vt:lpstr>Dashboard</vt:lpstr>
      <vt:lpstr>Schedule</vt:lpstr>
      <vt:lpstr>01</vt:lpstr>
      <vt:lpstr>02</vt:lpstr>
      <vt:lpstr>03</vt:lpstr>
      <vt:lpstr>04</vt:lpstr>
      <vt:lpstr>05</vt:lpstr>
      <vt:lpstr>SET</vt:lpstr>
      <vt:lpstr>PlayersList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EEXCEL</dc:creator>
  <cp:lastModifiedBy>Jacek Cetnarski</cp:lastModifiedBy>
  <dcterms:created xsi:type="dcterms:W3CDTF">2020-01-15T11:44:54Z</dcterms:created>
  <dcterms:modified xsi:type="dcterms:W3CDTF">2022-09-30T15:22:25Z</dcterms:modified>
</cp:coreProperties>
</file>